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codeName="ThisWorkbook" defaultThemeVersion="124226"/>
  <mc:AlternateContent xmlns:mc="http://schemas.openxmlformats.org/markup-compatibility/2006">
    <mc:Choice Requires="x15">
      <x15ac:absPath xmlns:x15ac="http://schemas.microsoft.com/office/spreadsheetml/2010/11/ac" url="C:\Users\JH001\Desktop\"/>
    </mc:Choice>
  </mc:AlternateContent>
  <xr:revisionPtr revIDLastSave="0" documentId="8_{46D16632-5680-4577-962D-801C700CE547}" xr6:coauthVersionLast="36" xr6:coauthVersionMax="36" xr10:uidLastSave="{00000000-0000-0000-0000-000000000000}"/>
  <bookViews>
    <workbookView xWindow="0" yWindow="0" windowWidth="28800" windowHeight="11010" tabRatio="801" xr2:uid="{00000000-000D-0000-FFFF-FFFF00000000}"/>
  </bookViews>
  <sheets>
    <sheet name="添付書類一覧" sheetId="80" r:id="rId1"/>
    <sheet name="勤務表" sheetId="95" r:id="rId2"/>
    <sheet name="別紙10－３" sheetId="83" r:id="rId3"/>
    <sheet name="別紙10-3付表" sheetId="79" r:id="rId4"/>
    <sheet name="別紙10－４" sheetId="84" r:id="rId5"/>
    <sheet name="算定様式A" sheetId="89" r:id="rId6"/>
    <sheet name="集中減算" sheetId="90" r:id="rId7"/>
    <sheet name="集中減算（正当な理由）" sheetId="91" r:id="rId8"/>
  </sheets>
  <externalReferences>
    <externalReference r:id="rId9"/>
    <externalReference r:id="rId10"/>
    <externalReference r:id="rId11"/>
    <externalReference r:id="rId12"/>
  </externalReferences>
  <definedNames>
    <definedName name="【記載例】シフト記号">#REF!</definedName>
    <definedName name="【記載例】シフト記号表">#REF!</definedName>
    <definedName name="_xlnm.Print_Area" localSheetId="1">勤務表!$A$1:$BD$51</definedName>
    <definedName name="_xlnm.Print_Area" localSheetId="5">算定様式A!$A$2:$P$55</definedName>
    <definedName name="_xlnm.Print_Area" localSheetId="6">集中減算!$A$1:$P$52</definedName>
    <definedName name="_xlnm.Print_Area" localSheetId="0">添付書類一覧!$A$2:$E$31</definedName>
    <definedName name="_xlnm.Print_Area" localSheetId="2">'別紙10－３'!$A$1:$Y$66</definedName>
    <definedName name="_xlnm.Print_Area" localSheetId="3">'別紙10-3付表'!$A$2:$K$68</definedName>
    <definedName name="_xlnm.Print_Area" localSheetId="4">'別紙10－４'!$A$1:$Y$45</definedName>
    <definedName name="_xlnm.Print_Titles" localSheetId="1">勤務表!$1:$13</definedName>
    <definedName name="_xlnm.Print_Titles" localSheetId="0">添付書類一覧!$13:$13</definedName>
    <definedName name="サービス種別" localSheetId="5">#REF!</definedName>
    <definedName name="サービス種別">#REF!</definedName>
    <definedName name="サービス種類" localSheetId="5">#REF!</definedName>
    <definedName name="サービス種類">#REF!</definedName>
    <definedName name="サービス名">[1]交付率一覧!$A$4:$A$20</definedName>
    <definedName name="サービス名称" localSheetId="5">#REF!</definedName>
    <definedName name="サービス名称">#REF!</definedName>
    <definedName name="シフト記号表">#REF!</definedName>
    <definedName name="種類">[2]サービス種類一覧!$A$4:$A$20</definedName>
    <definedName name="職種" localSheetId="1">[3]プルダウン・リスト!$C$15:$K$15</definedName>
    <definedName name="職種">[4]プルダウン・リスト!$C$15:$K$15</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2" i="95" l="1"/>
  <c r="AZ7" i="95"/>
  <c r="AU9" i="95"/>
  <c r="P11" i="95"/>
  <c r="Q11" i="95"/>
  <c r="R11" i="95"/>
  <c r="S11" i="95"/>
  <c r="T11" i="95"/>
  <c r="U11" i="95"/>
  <c r="V11" i="95"/>
  <c r="W11" i="95"/>
  <c r="X11" i="95"/>
  <c r="Y11" i="95"/>
  <c r="Z11" i="95"/>
  <c r="AA11" i="95"/>
  <c r="AB11" i="95"/>
  <c r="AC11" i="95"/>
  <c r="AD11" i="95"/>
  <c r="AE11" i="95"/>
  <c r="AF11" i="95"/>
  <c r="AG11" i="95"/>
  <c r="AH11" i="95"/>
  <c r="AI11" i="95"/>
  <c r="AJ11" i="95"/>
  <c r="AK11" i="95"/>
  <c r="AL11" i="95"/>
  <c r="AM11" i="95"/>
  <c r="AN11" i="95"/>
  <c r="AO11" i="95"/>
  <c r="AP11" i="95"/>
  <c r="AQ11" i="95"/>
  <c r="AR11" i="95"/>
  <c r="AR12" i="95" s="1"/>
  <c r="AR13" i="95" s="1"/>
  <c r="AS11" i="95"/>
  <c r="AT11" i="95"/>
  <c r="AT12" i="95" s="1"/>
  <c r="AT13" i="95" s="1"/>
  <c r="P12" i="95"/>
  <c r="Q12" i="95"/>
  <c r="Q13" i="95" s="1"/>
  <c r="R12" i="95"/>
  <c r="S12" i="95"/>
  <c r="S13" i="95" s="1"/>
  <c r="T12" i="95"/>
  <c r="U12" i="95"/>
  <c r="U13" i="95" s="1"/>
  <c r="V12" i="95"/>
  <c r="W12" i="95"/>
  <c r="W13" i="95" s="1"/>
  <c r="X12" i="95"/>
  <c r="Y12" i="95"/>
  <c r="Y13" i="95" s="1"/>
  <c r="Z12" i="95"/>
  <c r="AA12" i="95"/>
  <c r="AA13" i="95" s="1"/>
  <c r="AB12" i="95"/>
  <c r="AC12" i="95"/>
  <c r="AC13" i="95" s="1"/>
  <c r="AD12" i="95"/>
  <c r="AE12" i="95"/>
  <c r="AE13" i="95" s="1"/>
  <c r="AF12" i="95"/>
  <c r="AG12" i="95"/>
  <c r="AG13" i="95" s="1"/>
  <c r="AH12" i="95"/>
  <c r="AI12" i="95"/>
  <c r="AI13" i="95" s="1"/>
  <c r="AJ12" i="95"/>
  <c r="AK12" i="95"/>
  <c r="AK13" i="95" s="1"/>
  <c r="AL12" i="95"/>
  <c r="AM12" i="95"/>
  <c r="AM13" i="95" s="1"/>
  <c r="AN12" i="95"/>
  <c r="AO12" i="95"/>
  <c r="AO13" i="95" s="1"/>
  <c r="AP12" i="95"/>
  <c r="AQ12" i="95"/>
  <c r="AQ13" i="95" s="1"/>
  <c r="AS12" i="95"/>
  <c r="AS13" i="95" s="1"/>
  <c r="P13" i="95"/>
  <c r="R13" i="95"/>
  <c r="T13" i="95"/>
  <c r="V13" i="95"/>
  <c r="X13" i="95"/>
  <c r="Z13" i="95"/>
  <c r="AB13" i="95"/>
  <c r="AD13" i="95"/>
  <c r="AF13" i="95"/>
  <c r="AH13" i="95"/>
  <c r="AJ13" i="95"/>
  <c r="AL13" i="95"/>
  <c r="AN13" i="95"/>
  <c r="AP13" i="95"/>
  <c r="AU14" i="95"/>
  <c r="AW14" i="95"/>
  <c r="B15" i="95"/>
  <c r="AU15" i="95"/>
  <c r="AW15" i="95" s="1"/>
  <c r="B16" i="95"/>
  <c r="B17" i="95" s="1"/>
  <c r="B18" i="95" s="1"/>
  <c r="B19" i="95" s="1"/>
  <c r="B20" i="95" s="1"/>
  <c r="B21" i="95" s="1"/>
  <c r="B22" i="95" s="1"/>
  <c r="B23" i="95" s="1"/>
  <c r="B24" i="95" s="1"/>
  <c r="B25" i="95" s="1"/>
  <c r="B26" i="95" s="1"/>
  <c r="B27" i="95" s="1"/>
  <c r="B28" i="95" s="1"/>
  <c r="B29" i="95" s="1"/>
  <c r="B30" i="95" s="1"/>
  <c r="B31" i="95" s="1"/>
  <c r="AU16" i="95"/>
  <c r="AW16" i="95"/>
  <c r="AU17" i="95"/>
  <c r="AW17" i="95" s="1"/>
  <c r="AU18" i="95"/>
  <c r="AW18" i="95"/>
  <c r="AU19" i="95"/>
  <c r="AW19" i="95" s="1"/>
  <c r="AU20" i="95"/>
  <c r="AW20" i="95"/>
  <c r="AU21" i="95"/>
  <c r="AW21" i="95" s="1"/>
  <c r="AU22" i="95"/>
  <c r="AW22" i="95"/>
  <c r="AU23" i="95"/>
  <c r="AW23" i="95" s="1"/>
  <c r="AU24" i="95"/>
  <c r="AW24" i="95"/>
  <c r="AU25" i="95"/>
  <c r="AW25" i="95" s="1"/>
  <c r="AU26" i="95"/>
  <c r="AW26" i="95"/>
  <c r="AU27" i="95"/>
  <c r="AW27" i="95" s="1"/>
  <c r="AU28" i="95"/>
  <c r="AW28" i="95"/>
  <c r="AU29" i="95"/>
  <c r="AW29" i="95" s="1"/>
  <c r="AU30" i="95"/>
  <c r="AW30" i="95"/>
  <c r="AU31" i="95"/>
  <c r="AW31" i="95" s="1"/>
  <c r="E36" i="95"/>
  <c r="G36" i="95"/>
  <c r="E37" i="95"/>
  <c r="E40" i="95" s="1"/>
  <c r="G37" i="95"/>
  <c r="E38" i="95"/>
  <c r="G38" i="95"/>
  <c r="E39" i="95"/>
  <c r="G39" i="95"/>
  <c r="G40" i="95" s="1"/>
  <c r="J40" i="95"/>
  <c r="L40" i="95"/>
  <c r="P40" i="95"/>
  <c r="C44" i="95"/>
  <c r="H44" i="95"/>
  <c r="C45" i="95"/>
  <c r="M45" i="95" s="1"/>
  <c r="H50" i="95" s="1"/>
  <c r="H45" i="95"/>
  <c r="C50" i="95"/>
  <c r="M50" i="95" l="1"/>
  <c r="N23" i="90" l="1"/>
  <c r="N22" i="90"/>
  <c r="N31" i="90"/>
  <c r="N49" i="90"/>
  <c r="N48" i="90"/>
  <c r="N40" i="90"/>
  <c r="N39" i="90"/>
  <c r="N32" i="90"/>
  <c r="N18" i="90"/>
  <c r="O39" i="90" l="1"/>
  <c r="O48" i="90"/>
  <c r="O31" i="90"/>
  <c r="O22" i="90"/>
</calcChain>
</file>

<file path=xl/sharedStrings.xml><?xml version="1.0" encoding="utf-8"?>
<sst xmlns="http://schemas.openxmlformats.org/spreadsheetml/2006/main" count="603" uniqueCount="399">
  <si>
    <t>介護給付費算定に係る体制等に関する届出書類について(チェックリスト）</t>
    <rPh sb="0" eb="2">
      <t>カイゴ</t>
    </rPh>
    <rPh sb="2" eb="4">
      <t>キュウフ</t>
    </rPh>
    <rPh sb="4" eb="5">
      <t>ヒ</t>
    </rPh>
    <rPh sb="5" eb="7">
      <t>サンテイ</t>
    </rPh>
    <rPh sb="8" eb="9">
      <t>カカ</t>
    </rPh>
    <rPh sb="10" eb="12">
      <t>タイセイ</t>
    </rPh>
    <rPh sb="12" eb="13">
      <t>トウ</t>
    </rPh>
    <rPh sb="14" eb="15">
      <t>カン</t>
    </rPh>
    <rPh sb="17" eb="19">
      <t>トドケデ</t>
    </rPh>
    <rPh sb="19" eb="21">
      <t>ショルイ</t>
    </rPh>
    <phoneticPr fontId="2"/>
  </si>
  <si>
    <t>担当者名</t>
    <rPh sb="0" eb="3">
      <t>タントウシャ</t>
    </rPh>
    <rPh sb="3" eb="4">
      <t>メイ</t>
    </rPh>
    <phoneticPr fontId="2"/>
  </si>
  <si>
    <t>連絡先</t>
    <rPh sb="0" eb="2">
      <t>レンラク</t>
    </rPh>
    <rPh sb="2" eb="3">
      <t>サキ</t>
    </rPh>
    <phoneticPr fontId="2"/>
  </si>
  <si>
    <r>
      <t>Ⅰ 必須提出書類</t>
    </r>
    <r>
      <rPr>
        <sz val="12"/>
        <rFont val="ＭＳ 明朝"/>
        <family val="1"/>
        <charset val="128"/>
      </rPr>
      <t>　　　　</t>
    </r>
    <rPh sb="2" eb="4">
      <t>ヒッス</t>
    </rPh>
    <rPh sb="4" eb="6">
      <t>テイシュツ</t>
    </rPh>
    <rPh sb="6" eb="8">
      <t>ショルイ</t>
    </rPh>
    <phoneticPr fontId="2"/>
  </si>
  <si>
    <t>添付
確認</t>
    <rPh sb="0" eb="2">
      <t>テンプ</t>
    </rPh>
    <rPh sb="3" eb="5">
      <t>カクニン</t>
    </rPh>
    <phoneticPr fontId="2"/>
  </si>
  <si>
    <t>　　　（本様式）介護給付費算定に係る体制等に関する届出書類について(チェックリスト）</t>
    <rPh sb="4" eb="5">
      <t>ホン</t>
    </rPh>
    <rPh sb="5" eb="7">
      <t>ヨウシキ</t>
    </rPh>
    <phoneticPr fontId="2"/>
  </si>
  <si>
    <t>　　　（別紙3-2）介護報酬算定に係る体制等に関する届出書＜指定事業者用＞</t>
    <rPh sb="4" eb="6">
      <t>ベッシ</t>
    </rPh>
    <rPh sb="10" eb="12">
      <t>カイゴ</t>
    </rPh>
    <rPh sb="12" eb="14">
      <t>ホウシュウ</t>
    </rPh>
    <rPh sb="14" eb="16">
      <t>サンテイ</t>
    </rPh>
    <rPh sb="17" eb="18">
      <t>カカ</t>
    </rPh>
    <rPh sb="19" eb="21">
      <t>タイセイ</t>
    </rPh>
    <rPh sb="21" eb="22">
      <t>トウ</t>
    </rPh>
    <rPh sb="23" eb="24">
      <t>カン</t>
    </rPh>
    <rPh sb="26" eb="29">
      <t>トドケデショ</t>
    </rPh>
    <rPh sb="30" eb="32">
      <t>シテイ</t>
    </rPh>
    <rPh sb="32" eb="35">
      <t>ジギョウシャ</t>
    </rPh>
    <rPh sb="35" eb="36">
      <t>ヨウ</t>
    </rPh>
    <phoneticPr fontId="2"/>
  </si>
  <si>
    <t>　　　（別紙１）介護報酬算定に係る体制等状況一覧表（居宅介護支援）</t>
    <rPh sb="4" eb="6">
      <t>ベッシ</t>
    </rPh>
    <rPh sb="8" eb="10">
      <t>カイゴ</t>
    </rPh>
    <rPh sb="10" eb="12">
      <t>ホウシュウ</t>
    </rPh>
    <rPh sb="12" eb="14">
      <t>サンテイ</t>
    </rPh>
    <rPh sb="15" eb="16">
      <t>カカ</t>
    </rPh>
    <rPh sb="17" eb="19">
      <t>タイセイ</t>
    </rPh>
    <rPh sb="19" eb="20">
      <t>トウ</t>
    </rPh>
    <rPh sb="20" eb="22">
      <t>ジョウキョウ</t>
    </rPh>
    <rPh sb="22" eb="25">
      <t>イチランヒョウ</t>
    </rPh>
    <rPh sb="26" eb="28">
      <t>キョタク</t>
    </rPh>
    <rPh sb="28" eb="30">
      <t>カイゴ</t>
    </rPh>
    <rPh sb="30" eb="32">
      <t>シエン</t>
    </rPh>
    <phoneticPr fontId="2"/>
  </si>
  <si>
    <t>Ⅱ サービスごとの加算等の種類、添付書類等　（居宅介護支援）</t>
    <rPh sb="23" eb="25">
      <t>キョタク</t>
    </rPh>
    <rPh sb="25" eb="29">
      <t>カイゴシエン</t>
    </rPh>
    <phoneticPr fontId="2"/>
  </si>
  <si>
    <t>サービス
の種類</t>
    <rPh sb="6" eb="8">
      <t>シュルイ</t>
    </rPh>
    <phoneticPr fontId="2"/>
  </si>
  <si>
    <t>加算等</t>
    <rPh sb="0" eb="2">
      <t>カサン</t>
    </rPh>
    <rPh sb="2" eb="3">
      <t>トウ</t>
    </rPh>
    <phoneticPr fontId="2"/>
  </si>
  <si>
    <t>区分・加算等の種類</t>
  </si>
  <si>
    <t>添付書類</t>
    <rPh sb="0" eb="2">
      <t>テンプ</t>
    </rPh>
    <rPh sb="2" eb="4">
      <t>ショルイ</t>
    </rPh>
    <phoneticPr fontId="2"/>
  </si>
  <si>
    <t>居宅介護
支援</t>
    <rPh sb="0" eb="2">
      <t>キョタク</t>
    </rPh>
    <rPh sb="2" eb="4">
      <t>カイゴ</t>
    </rPh>
    <rPh sb="5" eb="7">
      <t>シエン</t>
    </rPh>
    <phoneticPr fontId="2"/>
  </si>
  <si>
    <t>特別地域加算</t>
  </si>
  <si>
    <t>　　（必須提出書類のみ提出）</t>
    <rPh sb="3" eb="5">
      <t>ヒッス</t>
    </rPh>
    <rPh sb="5" eb="7">
      <t>テイシュツ</t>
    </rPh>
    <rPh sb="7" eb="9">
      <t>ショルイ</t>
    </rPh>
    <rPh sb="11" eb="13">
      <t>テイシュツ</t>
    </rPh>
    <phoneticPr fontId="2"/>
  </si>
  <si>
    <t>特定事業所加算</t>
    <phoneticPr fontId="2"/>
  </si>
  <si>
    <t>①【別紙10-3】特定事業所加算に係る届出書（居宅介護支援事業所）</t>
  </si>
  <si>
    <t>＜加算Ⅰ・Ⅱ・Ⅲ＞</t>
    <rPh sb="1" eb="3">
      <t>カサン</t>
    </rPh>
    <phoneticPr fontId="2"/>
  </si>
  <si>
    <t>②【別紙10-3付表】居宅介護支援における特定事業所加算に係る基準の遵守状況に関する記録</t>
    <rPh sb="8" eb="10">
      <t>フヒョウ</t>
    </rPh>
    <phoneticPr fontId="2"/>
  </si>
  <si>
    <t>※上位加算（Ⅲ→Ⅱ、Ⅱ→Ⅰ）に変更する場合も含む。</t>
    <rPh sb="1" eb="3">
      <t>ジョウイ</t>
    </rPh>
    <rPh sb="3" eb="5">
      <t>カサン</t>
    </rPh>
    <rPh sb="15" eb="17">
      <t>ヘンコウ</t>
    </rPh>
    <rPh sb="19" eb="21">
      <t>バアイ</t>
    </rPh>
    <rPh sb="22" eb="23">
      <t>フク</t>
    </rPh>
    <phoneticPr fontId="2"/>
  </si>
  <si>
    <t>③介護支援専門員登録証の写し</t>
    <rPh sb="1" eb="8">
      <t>カイゴシエンセンモンイン</t>
    </rPh>
    <rPh sb="8" eb="11">
      <t>トウロクショウ</t>
    </rPh>
    <rPh sb="12" eb="13">
      <t>ウツ</t>
    </rPh>
    <phoneticPr fontId="2"/>
  </si>
  <si>
    <t>④主任介護支援専門員研修の修了証の写し</t>
    <phoneticPr fontId="2"/>
  </si>
  <si>
    <t>⑤【勤務表】従業者の勤務の体制及び勤務形態一覧表　（　年　月分）</t>
    <rPh sb="2" eb="4">
      <t>キンム</t>
    </rPh>
    <rPh sb="4" eb="5">
      <t>ヒョウ</t>
    </rPh>
    <phoneticPr fontId="2"/>
  </si>
  <si>
    <t>⑥地域包括支援センターから紹介された支援困難者への具体的対応や受入体制を示した書類</t>
    <phoneticPr fontId="2"/>
  </si>
  <si>
    <t>⑧特定事業所集中減算届出書の写し（代表者印必須）</t>
    <rPh sb="17" eb="20">
      <t>ダイヒョウシャ</t>
    </rPh>
    <rPh sb="20" eb="21">
      <t>イン</t>
    </rPh>
    <rPh sb="21" eb="23">
      <t>ヒッス</t>
    </rPh>
    <phoneticPr fontId="2"/>
  </si>
  <si>
    <t>⑨法定研修等における実習受入実績や受入体制を示した書類</t>
    <rPh sb="1" eb="3">
      <t>ホウテイ</t>
    </rPh>
    <rPh sb="3" eb="6">
      <t>ケンシュウトウ</t>
    </rPh>
    <rPh sb="10" eb="12">
      <t>ジッシュウ</t>
    </rPh>
    <rPh sb="12" eb="14">
      <t>ウケイレ</t>
    </rPh>
    <rPh sb="14" eb="16">
      <t>ジッセキ</t>
    </rPh>
    <rPh sb="17" eb="19">
      <t>ウケイレ</t>
    </rPh>
    <rPh sb="19" eb="21">
      <t>タイセイ</t>
    </rPh>
    <rPh sb="22" eb="23">
      <t>シメ</t>
    </rPh>
    <rPh sb="25" eb="27">
      <t>ショルイ</t>
    </rPh>
    <phoneticPr fontId="2"/>
  </si>
  <si>
    <t>⑩他法人の居宅介護支援事業所共同で開催する事例検討会や研修会等の実施記録や今後の計画等を示した書類</t>
    <rPh sb="1" eb="2">
      <t>ホカ</t>
    </rPh>
    <rPh sb="2" eb="4">
      <t>ホウジン</t>
    </rPh>
    <rPh sb="5" eb="7">
      <t>キョタク</t>
    </rPh>
    <rPh sb="7" eb="9">
      <t>カイゴ</t>
    </rPh>
    <rPh sb="9" eb="11">
      <t>シエン</t>
    </rPh>
    <rPh sb="11" eb="14">
      <t>ジギョウショ</t>
    </rPh>
    <rPh sb="14" eb="16">
      <t>キョウドウ</t>
    </rPh>
    <rPh sb="17" eb="19">
      <t>カイサイ</t>
    </rPh>
    <rPh sb="21" eb="23">
      <t>ジレイ</t>
    </rPh>
    <rPh sb="23" eb="25">
      <t>ケントウ</t>
    </rPh>
    <rPh sb="25" eb="26">
      <t>カイ</t>
    </rPh>
    <rPh sb="27" eb="30">
      <t>ケンシュウカイ</t>
    </rPh>
    <rPh sb="30" eb="31">
      <t>トウ</t>
    </rPh>
    <rPh sb="32" eb="34">
      <t>ジッシ</t>
    </rPh>
    <rPh sb="34" eb="36">
      <t>キロク</t>
    </rPh>
    <rPh sb="37" eb="39">
      <t>コンゴ</t>
    </rPh>
    <rPh sb="40" eb="42">
      <t>ケイカク</t>
    </rPh>
    <rPh sb="42" eb="43">
      <t>トウ</t>
    </rPh>
    <rPh sb="44" eb="45">
      <t>シメ</t>
    </rPh>
    <rPh sb="47" eb="49">
      <t>ショルイ</t>
    </rPh>
    <phoneticPr fontId="2"/>
  </si>
  <si>
    <t>特定事業所加算（A）</t>
    <phoneticPr fontId="2"/>
  </si>
  <si>
    <t>【別紙10-4】特定事業所加算(A)に係る届出書（居宅介護支援事業所）</t>
    <rPh sb="1" eb="3">
      <t>ベッシ</t>
    </rPh>
    <phoneticPr fontId="2"/>
  </si>
  <si>
    <t>特定事業所医療介護連携加算</t>
    <rPh sb="5" eb="7">
      <t>イリョウ</t>
    </rPh>
    <rPh sb="7" eb="9">
      <t>カイゴ</t>
    </rPh>
    <rPh sb="9" eb="13">
      <t>レンケイカサン</t>
    </rPh>
    <phoneticPr fontId="2"/>
  </si>
  <si>
    <t>ターミナルケアマネジメント加算</t>
    <rPh sb="13" eb="15">
      <t>カサン</t>
    </rPh>
    <phoneticPr fontId="2"/>
  </si>
  <si>
    <t>①【別紙10-3】特定事業所加算に係る届出書（居宅介護支援事業所）</t>
    <phoneticPr fontId="2"/>
  </si>
  <si>
    <t>減算等</t>
    <rPh sb="0" eb="2">
      <t>ゲンサン</t>
    </rPh>
    <rPh sb="2" eb="3">
      <t>トウ</t>
    </rPh>
    <phoneticPr fontId="2"/>
  </si>
  <si>
    <t>特定事業所集中減算</t>
    <phoneticPr fontId="2"/>
  </si>
  <si>
    <t>①【集中減算(報告)】居宅介護支援事業所における特定事業所集中減算に係る報告書</t>
    <phoneticPr fontId="2"/>
  </si>
  <si>
    <t>②【集中減算（理由）】</t>
    <phoneticPr fontId="2"/>
  </si>
  <si>
    <t>（別紙10－３）</t>
    <phoneticPr fontId="2"/>
  </si>
  <si>
    <t>令和 　　年 　　月 　　日</t>
  </si>
  <si>
    <t>特定事業所加算(Ⅰ)～(Ⅲ)・特定事業所医療介護連携加算・ターミナルケアマネジメント加算に係る届出書（居宅介護支援事業所）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1" eb="53">
      <t>キョタク</t>
    </rPh>
    <rPh sb="53" eb="55">
      <t>カイゴ</t>
    </rPh>
    <rPh sb="55" eb="57">
      <t>シエン</t>
    </rPh>
    <rPh sb="57" eb="60">
      <t>ジギョウショ</t>
    </rPh>
    <phoneticPr fontId="2"/>
  </si>
  <si>
    <t>事　  業 　 所　  名</t>
    <phoneticPr fontId="2"/>
  </si>
  <si>
    <t>異　動　等　区　分</t>
    <phoneticPr fontId="2"/>
  </si>
  <si>
    <t>　1　新規　　　2　変更　　　3　終了</t>
    <phoneticPr fontId="2"/>
  </si>
  <si>
    <t>届 　 出　 項　   目</t>
    <phoneticPr fontId="2"/>
  </si>
  <si>
    <t>　1　特定事業所加算(Ⅰ)　2　特定事業所加算(Ⅱ)　３　特定事業所加算(Ⅲ)</t>
    <rPh sb="3" eb="5">
      <t>トクテイ</t>
    </rPh>
    <rPh sb="5" eb="8">
      <t>ジギョウショ</t>
    </rPh>
    <rPh sb="8" eb="10">
      <t>カサン</t>
    </rPh>
    <rPh sb="16" eb="18">
      <t>トクテイ</t>
    </rPh>
    <rPh sb="18" eb="21">
      <t>ジギョウショ</t>
    </rPh>
    <rPh sb="21" eb="23">
      <t>カサン</t>
    </rPh>
    <phoneticPr fontId="2"/>
  </si>
  <si>
    <t>　4　特定事業所医療介護連携加算　　5　ターミナルケアマネジメント加算</t>
    <rPh sb="3" eb="5">
      <t>トクテイ</t>
    </rPh>
    <rPh sb="5" eb="8">
      <t>ジギョウショ</t>
    </rPh>
    <rPh sb="8" eb="10">
      <t>イリョウ</t>
    </rPh>
    <rPh sb="10" eb="12">
      <t>カイゴ</t>
    </rPh>
    <rPh sb="12" eb="14">
      <t>レンケイ</t>
    </rPh>
    <rPh sb="14" eb="16">
      <t>カサン</t>
    </rPh>
    <phoneticPr fontId="2"/>
  </si>
  <si>
    <t>１．特定事業所加算(Ⅰ)～(Ⅲ)に係る届出内容</t>
    <rPh sb="2" eb="4">
      <t>トクテイ</t>
    </rPh>
    <rPh sb="4" eb="7">
      <t>ジギョウショ</t>
    </rPh>
    <rPh sb="7" eb="9">
      <t>カサン</t>
    </rPh>
    <rPh sb="17" eb="18">
      <t>カカ</t>
    </rPh>
    <rPh sb="19" eb="21">
      <t>トドケデ</t>
    </rPh>
    <rPh sb="21" eb="23">
      <t>ナイヨウ</t>
    </rPh>
    <phoneticPr fontId="2"/>
  </si>
  <si>
    <t>届出項目が「1 特定事業所加算(Ⅰ)」の場合は(1)を、「2 特定事業所加算(Ⅱ)」及び</t>
    <rPh sb="0" eb="2">
      <t>トドケデ</t>
    </rPh>
    <rPh sb="2" eb="4">
      <t>コウモク</t>
    </rPh>
    <rPh sb="8" eb="10">
      <t>トクテイ</t>
    </rPh>
    <rPh sb="10" eb="13">
      <t>ジギョウショ</t>
    </rPh>
    <rPh sb="13" eb="15">
      <t>カサン</t>
    </rPh>
    <rPh sb="20" eb="22">
      <t>バアイ</t>
    </rPh>
    <rPh sb="31" eb="33">
      <t>トクテイ</t>
    </rPh>
    <rPh sb="33" eb="36">
      <t>ジギョウショ</t>
    </rPh>
    <rPh sb="36" eb="38">
      <t>カサン</t>
    </rPh>
    <phoneticPr fontId="2"/>
  </si>
  <si>
    <t>「３特定事業所加算（Ⅲ）」の場合は（2）を記載すること。</t>
    <rPh sb="15" eb="16">
      <t>ア</t>
    </rPh>
    <rPh sb="21" eb="23">
      <t>キサイ</t>
    </rPh>
    <phoneticPr fontId="2"/>
  </si>
  <si>
    <t>(1)  　常勤かつ専従の主任介護支援専門員２名を配置している。</t>
    <rPh sb="6" eb="8">
      <t>ジョウキン</t>
    </rPh>
    <rPh sb="13" eb="15">
      <t>シュニン</t>
    </rPh>
    <rPh sb="15" eb="17">
      <t>カイゴ</t>
    </rPh>
    <rPh sb="17" eb="19">
      <t>シエン</t>
    </rPh>
    <rPh sb="19" eb="22">
      <t>センモンイン</t>
    </rPh>
    <rPh sb="25" eb="27">
      <t>ハイチ</t>
    </rPh>
    <phoneticPr fontId="2"/>
  </si>
  <si>
    <r>
      <t xml:space="preserve">有 </t>
    </r>
    <r>
      <rPr>
        <sz val="14"/>
        <rFont val="HGSｺﾞｼｯｸM"/>
        <family val="3"/>
        <charset val="128"/>
      </rPr>
      <t>・</t>
    </r>
    <r>
      <rPr>
        <sz val="11"/>
        <rFont val="HGSｺﾞｼｯｸM"/>
        <family val="3"/>
        <charset val="128"/>
      </rPr>
      <t xml:space="preserve"> 無</t>
    </r>
    <phoneticPr fontId="2"/>
  </si>
  <si>
    <t>(2)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2"/>
  </si>
  <si>
    <t>(3)  　介護支援専門員の配置状況</t>
    <rPh sb="6" eb="8">
      <t>カイゴ</t>
    </rPh>
    <rPh sb="8" eb="10">
      <t>シエン</t>
    </rPh>
    <rPh sb="10" eb="13">
      <t>センモンイン</t>
    </rPh>
    <rPh sb="14" eb="16">
      <t>ハイチ</t>
    </rPh>
    <rPh sb="16" eb="18">
      <t>ジョウキョウ</t>
    </rPh>
    <phoneticPr fontId="2"/>
  </si>
  <si>
    <t xml:space="preserve"> </t>
    <phoneticPr fontId="2"/>
  </si>
  <si>
    <t>介護支援専門員</t>
    <rPh sb="0" eb="2">
      <t>カイゴ</t>
    </rPh>
    <rPh sb="2" eb="4">
      <t>シエン</t>
    </rPh>
    <rPh sb="4" eb="7">
      <t>センモンイン</t>
    </rPh>
    <phoneticPr fontId="2"/>
  </si>
  <si>
    <t>　常勤専従</t>
    <rPh sb="1" eb="3">
      <t>ジョウキン</t>
    </rPh>
    <rPh sb="3" eb="5">
      <t>センジュウ</t>
    </rPh>
    <phoneticPr fontId="2"/>
  </si>
  <si>
    <t>人</t>
    <rPh sb="0" eb="1">
      <t>ニン</t>
    </rPh>
    <phoneticPr fontId="2"/>
  </si>
  <si>
    <t>(4)  　利用者に関する情報又はサービス提供に当たっての留意事項に係る伝達等</t>
    <rPh sb="6" eb="9">
      <t>リヨウシャ</t>
    </rPh>
    <rPh sb="10" eb="11">
      <t>カン</t>
    </rPh>
    <rPh sb="13" eb="15">
      <t>ジョウホウ</t>
    </rPh>
    <rPh sb="15" eb="16">
      <t>マタ</t>
    </rPh>
    <rPh sb="21" eb="23">
      <t>テイキョウ</t>
    </rPh>
    <rPh sb="29" eb="31">
      <t>リュウイ</t>
    </rPh>
    <rPh sb="31" eb="33">
      <t>ジコウ</t>
    </rPh>
    <rPh sb="34" eb="35">
      <t>カカ</t>
    </rPh>
    <rPh sb="36" eb="38">
      <t>デンタツ</t>
    </rPh>
    <phoneticPr fontId="2"/>
  </si>
  <si>
    <t xml:space="preserve">         を目的とした会議を定期的に開催している。</t>
    <rPh sb="10" eb="12">
      <t>モクテキ</t>
    </rPh>
    <rPh sb="15" eb="17">
      <t>カイギ</t>
    </rPh>
    <rPh sb="18" eb="21">
      <t>テイキテキ</t>
    </rPh>
    <rPh sb="22" eb="24">
      <t>カイサイ</t>
    </rPh>
    <phoneticPr fontId="2"/>
  </si>
  <si>
    <t>(5)  　24時間常時連絡できる体制を整備している。</t>
    <phoneticPr fontId="2"/>
  </si>
  <si>
    <t xml:space="preserve">  </t>
    <phoneticPr fontId="2"/>
  </si>
  <si>
    <t>(6)  　利用者の総数のうち、要介護３、要介護４又は要介護５である者の占める</t>
    <rPh sb="6" eb="9">
      <t>リヨウシャ</t>
    </rPh>
    <rPh sb="10" eb="12">
      <t>ソウスウ</t>
    </rPh>
    <rPh sb="16" eb="19">
      <t>ヨウカイゴ</t>
    </rPh>
    <rPh sb="21" eb="24">
      <t>ヨウカイゴ</t>
    </rPh>
    <rPh sb="25" eb="26">
      <t>マタ</t>
    </rPh>
    <rPh sb="27" eb="30">
      <t>ヨウカイゴ</t>
    </rPh>
    <rPh sb="34" eb="35">
      <t>シャ</t>
    </rPh>
    <rPh sb="36" eb="37">
      <t>シ</t>
    </rPh>
    <phoneticPr fontId="2"/>
  </si>
  <si>
    <t>　      割合が４０％以上</t>
    <rPh sb="7" eb="9">
      <t>ワリアイ</t>
    </rPh>
    <rPh sb="13" eb="15">
      <t>イジョウ</t>
    </rPh>
    <phoneticPr fontId="2"/>
  </si>
  <si>
    <t>(7)　  介護支援専門員に対し、計画的に、研修を実施している。</t>
    <rPh sb="6" eb="8">
      <t>カイゴ</t>
    </rPh>
    <rPh sb="8" eb="10">
      <t>シエン</t>
    </rPh>
    <rPh sb="10" eb="13">
      <t>センモンイン</t>
    </rPh>
    <rPh sb="14" eb="15">
      <t>タイ</t>
    </rPh>
    <rPh sb="17" eb="20">
      <t>ケイカクテキ</t>
    </rPh>
    <rPh sb="22" eb="24">
      <t>ケンシュウ</t>
    </rPh>
    <rPh sb="25" eb="27">
      <t>ジッシ</t>
    </rPh>
    <phoneticPr fontId="2"/>
  </si>
  <si>
    <t>(8)  　地域包括支援センターからの支援困難ケースが紹介された場合に、当該</t>
    <rPh sb="6" eb="8">
      <t>チイキ</t>
    </rPh>
    <rPh sb="8" eb="10">
      <t>ホウカツ</t>
    </rPh>
    <rPh sb="10" eb="12">
      <t>シエン</t>
    </rPh>
    <rPh sb="19" eb="21">
      <t>シエン</t>
    </rPh>
    <rPh sb="21" eb="23">
      <t>コンナン</t>
    </rPh>
    <rPh sb="27" eb="29">
      <t>ショウカイ</t>
    </rPh>
    <rPh sb="32" eb="34">
      <t>バアイ</t>
    </rPh>
    <rPh sb="36" eb="38">
      <t>トウガイ</t>
    </rPh>
    <phoneticPr fontId="2"/>
  </si>
  <si>
    <t>　      ケースを受託する体制を整備している。</t>
    <rPh sb="11" eb="13">
      <t>ジュタク</t>
    </rPh>
    <rPh sb="15" eb="17">
      <t>タイセイ</t>
    </rPh>
    <rPh sb="18" eb="20">
      <t>セイビ</t>
    </rPh>
    <phoneticPr fontId="2"/>
  </si>
  <si>
    <t>(11)　介護支援専門員1人当たり（常勤換算方法による）の担当件数について</t>
    <rPh sb="5" eb="7">
      <t>カイゴ</t>
    </rPh>
    <rPh sb="7" eb="9">
      <t>シエン</t>
    </rPh>
    <rPh sb="9" eb="12">
      <t>センモンイン</t>
    </rPh>
    <rPh sb="13" eb="14">
      <t>ニン</t>
    </rPh>
    <rPh sb="14" eb="15">
      <t>ア</t>
    </rPh>
    <rPh sb="18" eb="20">
      <t>ジョウキン</t>
    </rPh>
    <rPh sb="20" eb="22">
      <t>カンサン</t>
    </rPh>
    <rPh sb="22" eb="24">
      <t>ホウホウ</t>
    </rPh>
    <rPh sb="29" eb="31">
      <t>タントウ</t>
    </rPh>
    <rPh sb="31" eb="33">
      <t>ケンスウ</t>
    </rPh>
    <phoneticPr fontId="2"/>
  </si>
  <si>
    <t>(12)　介護支援専門員実務研修における科目「ケアマネジメントの基礎技術に関</t>
    <phoneticPr fontId="2"/>
  </si>
  <si>
    <t>　　　する実習」等に協力又は協力体制の確保の有無</t>
    <phoneticPr fontId="2"/>
  </si>
  <si>
    <t>(13)　他の法人が運営する指定居宅介護支援事業者と共同で事例検討会、研修会</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rPh sb="29" eb="31">
      <t>ジレイ</t>
    </rPh>
    <rPh sb="31" eb="34">
      <t>ケントウカイ</t>
    </rPh>
    <rPh sb="35" eb="38">
      <t>ケンシュウカイ</t>
    </rPh>
    <phoneticPr fontId="2"/>
  </si>
  <si>
    <t>　　　等を実施している。</t>
    <phoneticPr fontId="2"/>
  </si>
  <si>
    <t>(14)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2"/>
  </si>
  <si>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2"/>
  </si>
  <si>
    <t>　　　作成している</t>
    <rPh sb="3" eb="5">
      <t>サクセイ</t>
    </rPh>
    <phoneticPr fontId="2"/>
  </si>
  <si>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2"/>
  </si>
  <si>
    <t>(1) 　退院・退所加算の算定に係る病院又は診療所等との連携回数の合計が年間</t>
    <rPh sb="5" eb="7">
      <t>タイイン</t>
    </rPh>
    <rPh sb="8" eb="12">
      <t>タイショカサン</t>
    </rPh>
    <rPh sb="13" eb="15">
      <t>サンテイ</t>
    </rPh>
    <rPh sb="36" eb="38">
      <t>ネンカン</t>
    </rPh>
    <phoneticPr fontId="2"/>
  </si>
  <si>
    <t>　  　３５回以上である。</t>
    <phoneticPr fontId="2"/>
  </si>
  <si>
    <t>(3) 　特定事業所加算(Ⅰ)、(Ⅱ)又は(Ⅲ)を算定している。</t>
    <rPh sb="5" eb="7">
      <t>トクテイ</t>
    </rPh>
    <rPh sb="7" eb="10">
      <t>ジギョウショ</t>
    </rPh>
    <rPh sb="10" eb="12">
      <t>カサン</t>
    </rPh>
    <rPh sb="19" eb="20">
      <t>マタ</t>
    </rPh>
    <rPh sb="25" eb="27">
      <t>サンテイ</t>
    </rPh>
    <phoneticPr fontId="2"/>
  </si>
  <si>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2"/>
  </si>
  <si>
    <t>　提出してください。</t>
    <rPh sb="1" eb="3">
      <t>テイシュツ</t>
    </rPh>
    <phoneticPr fontId="2"/>
  </si>
  <si>
    <t>３．ターミナルケアマネジメント加算に係る届出内容</t>
    <rPh sb="15" eb="17">
      <t>カサン</t>
    </rPh>
    <rPh sb="18" eb="19">
      <t>カカ</t>
    </rPh>
    <rPh sb="20" eb="22">
      <t>トドケデ</t>
    </rPh>
    <rPh sb="22" eb="24">
      <t>ナイヨウ</t>
    </rPh>
    <phoneticPr fontId="2"/>
  </si>
  <si>
    <t>(1) 　ターミナルケアマネジメントを受けることに同意した利用者について、24</t>
    <rPh sb="19" eb="20">
      <t>ウ</t>
    </rPh>
    <rPh sb="25" eb="27">
      <t>ドウイ</t>
    </rPh>
    <rPh sb="29" eb="32">
      <t>リヨウシャ</t>
    </rPh>
    <phoneticPr fontId="2"/>
  </si>
  <si>
    <t>　     時間連絡できる体制を確保しており、かつ、必要に応じて指定居宅介護支援</t>
    <phoneticPr fontId="2"/>
  </si>
  <si>
    <t xml:space="preserve">     　を行うことができる体制を整備している。</t>
    <phoneticPr fontId="2"/>
  </si>
  <si>
    <t>○添付書類一覧に戻る</t>
    <rPh sb="1" eb="3">
      <t>テンプ</t>
    </rPh>
    <rPh sb="3" eb="5">
      <t>ショルイ</t>
    </rPh>
    <rPh sb="5" eb="7">
      <t>イチラン</t>
    </rPh>
    <rPh sb="8" eb="9">
      <t>モド</t>
    </rPh>
    <phoneticPr fontId="2"/>
  </si>
  <si>
    <t>（別紙１０－３付表）</t>
    <rPh sb="1" eb="3">
      <t>ベッシ</t>
    </rPh>
    <rPh sb="7" eb="9">
      <t>フヒョウ</t>
    </rPh>
    <phoneticPr fontId="2"/>
  </si>
  <si>
    <t>居宅介護支援における特定事業所加算に係る基準の遵守状況に関する記録</t>
    <rPh sb="0" eb="2">
      <t>キョタク</t>
    </rPh>
    <rPh sb="2" eb="4">
      <t>カイゴ</t>
    </rPh>
    <rPh sb="4" eb="6">
      <t>シエン</t>
    </rPh>
    <rPh sb="10" eb="12">
      <t>トクテイ</t>
    </rPh>
    <rPh sb="12" eb="15">
      <t>ジギョウショ</t>
    </rPh>
    <rPh sb="15" eb="17">
      <t>カサン</t>
    </rPh>
    <rPh sb="18" eb="19">
      <t>カカ</t>
    </rPh>
    <rPh sb="20" eb="22">
      <t>キジュン</t>
    </rPh>
    <rPh sb="23" eb="25">
      <t>ジュンシュ</t>
    </rPh>
    <rPh sb="25" eb="27">
      <t>ジョウキョウ</t>
    </rPh>
    <rPh sb="28" eb="29">
      <t>カン</t>
    </rPh>
    <rPh sb="31" eb="33">
      <t>キロク</t>
    </rPh>
    <phoneticPr fontId="2"/>
  </si>
  <si>
    <t>①　主任介護支援専門員等の状況（加算Ⅰ・Ⅱ・Ⅲ）</t>
    <rPh sb="2" eb="4">
      <t>シュニン</t>
    </rPh>
    <rPh sb="4" eb="6">
      <t>カイゴ</t>
    </rPh>
    <rPh sb="6" eb="8">
      <t>シエン</t>
    </rPh>
    <rPh sb="8" eb="11">
      <t>センモンイン</t>
    </rPh>
    <rPh sb="11" eb="12">
      <t>トウ</t>
    </rPh>
    <rPh sb="13" eb="15">
      <t>ジョウキョウ</t>
    </rPh>
    <rPh sb="16" eb="18">
      <t>カサン</t>
    </rPh>
    <phoneticPr fontId="12"/>
  </si>
  <si>
    <t>氏　　名</t>
    <rPh sb="0" eb="1">
      <t>シ</t>
    </rPh>
    <rPh sb="3" eb="4">
      <t>メイ</t>
    </rPh>
    <phoneticPr fontId="12"/>
  </si>
  <si>
    <t>　　修了年月日　　：　　　　　　年　　　　月　　　　日</t>
    <rPh sb="2" eb="4">
      <t>シュウリョウ</t>
    </rPh>
    <rPh sb="4" eb="7">
      <t>ネンガッピ</t>
    </rPh>
    <rPh sb="16" eb="17">
      <t>ネン</t>
    </rPh>
    <rPh sb="21" eb="22">
      <t>ガツ</t>
    </rPh>
    <rPh sb="26" eb="27">
      <t>ニチ</t>
    </rPh>
    <phoneticPr fontId="12"/>
  </si>
  <si>
    <t>②　介護支援専門員の状況（加算Ⅰ・Ⅱ・Ⅲ）</t>
    <rPh sb="2" eb="4">
      <t>カイゴ</t>
    </rPh>
    <rPh sb="4" eb="6">
      <t>シエン</t>
    </rPh>
    <rPh sb="6" eb="9">
      <t>センモンイン</t>
    </rPh>
    <rPh sb="10" eb="12">
      <t>ジョウキョウ</t>
    </rPh>
    <rPh sb="13" eb="15">
      <t>カサン</t>
    </rPh>
    <phoneticPr fontId="12"/>
  </si>
  <si>
    <t>介護支援
専門員数</t>
    <rPh sb="0" eb="2">
      <t>カイゴ</t>
    </rPh>
    <rPh sb="2" eb="4">
      <t>シエン</t>
    </rPh>
    <rPh sb="5" eb="8">
      <t>センモンイン</t>
    </rPh>
    <rPh sb="8" eb="9">
      <t>スウ</t>
    </rPh>
    <phoneticPr fontId="12"/>
  </si>
  <si>
    <t>人</t>
    <rPh sb="0" eb="1">
      <t>ニン</t>
    </rPh>
    <phoneticPr fontId="12"/>
  </si>
  <si>
    <t>内 訳</t>
    <rPh sb="0" eb="1">
      <t>ウチ</t>
    </rPh>
    <rPh sb="2" eb="3">
      <t>ヤク</t>
    </rPh>
    <phoneticPr fontId="12"/>
  </si>
  <si>
    <t>常　勤</t>
    <rPh sb="0" eb="1">
      <t>ツネ</t>
    </rPh>
    <rPh sb="2" eb="3">
      <t>ツトム</t>
    </rPh>
    <phoneticPr fontId="12"/>
  </si>
  <si>
    <t>専従</t>
    <rPh sb="0" eb="2">
      <t>センジュウ</t>
    </rPh>
    <phoneticPr fontId="12"/>
  </si>
  <si>
    <t>非常勤</t>
    <rPh sb="0" eb="3">
      <t>ヒジョウキン</t>
    </rPh>
    <phoneticPr fontId="12"/>
  </si>
  <si>
    <t>兼務</t>
    <rPh sb="0" eb="2">
      <t>ケンム</t>
    </rPh>
    <phoneticPr fontId="12"/>
  </si>
  <si>
    <t>　※勤務形態一覧表を添付すること。</t>
    <rPh sb="2" eb="4">
      <t>キンム</t>
    </rPh>
    <rPh sb="4" eb="6">
      <t>ケイタイ</t>
    </rPh>
    <rPh sb="6" eb="9">
      <t>イチランヒョウ</t>
    </rPh>
    <rPh sb="10" eb="12">
      <t>テンプ</t>
    </rPh>
    <phoneticPr fontId="12"/>
  </si>
  <si>
    <t>③　情報伝達会議等の計画（加算Ⅰ・Ⅱ・Ⅲ）</t>
    <rPh sb="2" eb="4">
      <t>ジョウホウ</t>
    </rPh>
    <rPh sb="4" eb="6">
      <t>デンタツ</t>
    </rPh>
    <rPh sb="6" eb="8">
      <t>カイギ</t>
    </rPh>
    <rPh sb="8" eb="9">
      <t>トウ</t>
    </rPh>
    <rPh sb="10" eb="12">
      <t>ケイカク</t>
    </rPh>
    <rPh sb="13" eb="15">
      <t>カサン</t>
    </rPh>
    <phoneticPr fontId="12"/>
  </si>
  <si>
    <t>実施時期</t>
    <rPh sb="0" eb="2">
      <t>ジッシ</t>
    </rPh>
    <rPh sb="2" eb="4">
      <t>ジキ</t>
    </rPh>
    <phoneticPr fontId="12"/>
  </si>
  <si>
    <t>会議の目標</t>
    <rPh sb="0" eb="2">
      <t>カイギ</t>
    </rPh>
    <rPh sb="3" eb="5">
      <t>モクヒョウ</t>
    </rPh>
    <phoneticPr fontId="12"/>
  </si>
  <si>
    <t>会議の内容</t>
    <rPh sb="0" eb="2">
      <t>カイギ</t>
    </rPh>
    <rPh sb="3" eb="5">
      <t>ナイヨウ</t>
    </rPh>
    <phoneticPr fontId="12"/>
  </si>
  <si>
    <t>　※届出以前に情報伝達会議等を実施していた場合、議事録等を添付することで記載に代えるものとする。</t>
    <rPh sb="2" eb="4">
      <t>トドケデ</t>
    </rPh>
    <rPh sb="4" eb="6">
      <t>イゼン</t>
    </rPh>
    <rPh sb="7" eb="9">
      <t>ジョウホウ</t>
    </rPh>
    <rPh sb="9" eb="11">
      <t>デンタツ</t>
    </rPh>
    <rPh sb="11" eb="13">
      <t>カイギ</t>
    </rPh>
    <rPh sb="13" eb="14">
      <t>トウ</t>
    </rPh>
    <rPh sb="15" eb="17">
      <t>ジッシ</t>
    </rPh>
    <rPh sb="21" eb="23">
      <t>バアイ</t>
    </rPh>
    <rPh sb="24" eb="27">
      <t>ギジロク</t>
    </rPh>
    <rPh sb="27" eb="28">
      <t>トウ</t>
    </rPh>
    <rPh sb="29" eb="31">
      <t>テンプ</t>
    </rPh>
    <rPh sb="36" eb="38">
      <t>キサイ</t>
    </rPh>
    <rPh sb="39" eb="40">
      <t>カ</t>
    </rPh>
    <phoneticPr fontId="12"/>
  </si>
  <si>
    <t>④　２４時間連絡体制の状況（加算Ⅰ・Ⅱ・Ⅲ）</t>
    <rPh sb="4" eb="6">
      <t>ジカン</t>
    </rPh>
    <rPh sb="6" eb="8">
      <t>レンラク</t>
    </rPh>
    <rPh sb="8" eb="10">
      <t>タイセイ</t>
    </rPh>
    <rPh sb="11" eb="13">
      <t>ジョウキョウ</t>
    </rPh>
    <rPh sb="14" eb="16">
      <t>カサン</t>
    </rPh>
    <phoneticPr fontId="12"/>
  </si>
  <si>
    <t>２４時間連絡できる体制を確保し、かつ、必要に応じて利用者等の相談に対応する体制を確保している。</t>
    <rPh sb="2" eb="4">
      <t>ジカン</t>
    </rPh>
    <rPh sb="4" eb="6">
      <t>レンラク</t>
    </rPh>
    <rPh sb="9" eb="11">
      <t>タイセイ</t>
    </rPh>
    <rPh sb="12" eb="14">
      <t>カクホ</t>
    </rPh>
    <rPh sb="19" eb="21">
      <t>ヒツヨウ</t>
    </rPh>
    <rPh sb="22" eb="23">
      <t>オウ</t>
    </rPh>
    <rPh sb="25" eb="28">
      <t>リヨウシャ</t>
    </rPh>
    <rPh sb="28" eb="29">
      <t>トウ</t>
    </rPh>
    <rPh sb="30" eb="32">
      <t>ソウダン</t>
    </rPh>
    <rPh sb="33" eb="35">
      <t>タイオウ</t>
    </rPh>
    <rPh sb="37" eb="39">
      <t>タイセイ</t>
    </rPh>
    <rPh sb="40" eb="42">
      <t>カクホ</t>
    </rPh>
    <phoneticPr fontId="12"/>
  </si>
  <si>
    <t>有　　　・　　　無</t>
    <rPh sb="0" eb="1">
      <t>ア</t>
    </rPh>
    <rPh sb="8" eb="9">
      <t>ナ</t>
    </rPh>
    <phoneticPr fontId="12"/>
  </si>
  <si>
    <t>具体的な方法：</t>
    <rPh sb="0" eb="3">
      <t>グタイテキ</t>
    </rPh>
    <rPh sb="4" eb="6">
      <t>ホウホウ</t>
    </rPh>
    <phoneticPr fontId="12"/>
  </si>
  <si>
    <t>⑤　利用者の状況（加算Ⅰ）</t>
    <rPh sb="2" eb="5">
      <t>リヨウシャ</t>
    </rPh>
    <rPh sb="6" eb="8">
      <t>ジョウキョウ</t>
    </rPh>
    <rPh sb="9" eb="11">
      <t>カサン</t>
    </rPh>
    <phoneticPr fontId="12"/>
  </si>
  <si>
    <t>&lt;算定月の利用者数&gt;</t>
    <rPh sb="1" eb="3">
      <t>サンテイ</t>
    </rPh>
    <rPh sb="3" eb="4">
      <t>ツキ</t>
    </rPh>
    <rPh sb="5" eb="8">
      <t>リヨウシャ</t>
    </rPh>
    <rPh sb="8" eb="9">
      <t>スウ</t>
    </rPh>
    <phoneticPr fontId="12"/>
  </si>
  <si>
    <t>利用者数</t>
    <rPh sb="0" eb="3">
      <t>リヨウシャ</t>
    </rPh>
    <rPh sb="3" eb="4">
      <t>スウ</t>
    </rPh>
    <phoneticPr fontId="12"/>
  </si>
  <si>
    <t>要介護</t>
    <rPh sb="0" eb="3">
      <t>ヨウカイゴ</t>
    </rPh>
    <phoneticPr fontId="12"/>
  </si>
  <si>
    <t>要介護３～５の</t>
    <rPh sb="0" eb="3">
      <t>ヨウカイゴ</t>
    </rPh>
    <phoneticPr fontId="12"/>
  </si>
  <si>
    <t>（合計）</t>
    <rPh sb="1" eb="3">
      <t>ゴウケイ</t>
    </rPh>
    <phoneticPr fontId="12"/>
  </si>
  <si>
    <t>　　割合</t>
    <rPh sb="2" eb="4">
      <t>ワリアイ</t>
    </rPh>
    <phoneticPr fontId="12"/>
  </si>
  <si>
    <t>月</t>
    <rPh sb="0" eb="1">
      <t>ツキ</t>
    </rPh>
    <phoneticPr fontId="12"/>
  </si>
  <si>
    <t>　　人</t>
    <rPh sb="2" eb="3">
      <t>ニン</t>
    </rPh>
    <phoneticPr fontId="12"/>
  </si>
  <si>
    <t>％</t>
    <phoneticPr fontId="12"/>
  </si>
  <si>
    <t>⑥　研修の状況（加算Ⅰ・Ⅱ・Ⅲ）</t>
    <rPh sb="2" eb="4">
      <t>ケンシュウ</t>
    </rPh>
    <rPh sb="5" eb="7">
      <t>ジョウキョウ</t>
    </rPh>
    <rPh sb="8" eb="10">
      <t>カサン</t>
    </rPh>
    <phoneticPr fontId="12"/>
  </si>
  <si>
    <t>研修期間</t>
    <rPh sb="0" eb="2">
      <t>ケンシュウ</t>
    </rPh>
    <rPh sb="2" eb="4">
      <t>キカン</t>
    </rPh>
    <phoneticPr fontId="12"/>
  </si>
  <si>
    <t>研修の目標</t>
    <rPh sb="0" eb="2">
      <t>ケンシュウ</t>
    </rPh>
    <rPh sb="3" eb="5">
      <t>モクヒョウ</t>
    </rPh>
    <phoneticPr fontId="12"/>
  </si>
  <si>
    <t>研修の内容</t>
    <rPh sb="0" eb="2">
      <t>ケンシュウ</t>
    </rPh>
    <rPh sb="3" eb="5">
      <t>ナイヨウ</t>
    </rPh>
    <phoneticPr fontId="12"/>
  </si>
  <si>
    <t>⑦・⑧　地域包括支援センターとの連携の状況（加算Ⅰ・Ⅱ・Ⅲ）</t>
    <rPh sb="4" eb="6">
      <t>チイキ</t>
    </rPh>
    <rPh sb="6" eb="8">
      <t>ホウカツ</t>
    </rPh>
    <rPh sb="8" eb="10">
      <t>シエン</t>
    </rPh>
    <rPh sb="16" eb="18">
      <t>レンケイ</t>
    </rPh>
    <rPh sb="19" eb="21">
      <t>ジョウキョウ</t>
    </rPh>
    <rPh sb="22" eb="24">
      <t>カサン</t>
    </rPh>
    <phoneticPr fontId="12"/>
  </si>
  <si>
    <t>①　地域包括支援センターから支援困難な利用者の紹介があった
　場合に当該利用者に居宅介護支援の提供を開始した。</t>
    <rPh sb="2" eb="4">
      <t>チイキ</t>
    </rPh>
    <rPh sb="4" eb="6">
      <t>ホウカツ</t>
    </rPh>
    <rPh sb="6" eb="8">
      <t>シエン</t>
    </rPh>
    <rPh sb="14" eb="16">
      <t>シエン</t>
    </rPh>
    <rPh sb="16" eb="18">
      <t>コンナン</t>
    </rPh>
    <rPh sb="19" eb="22">
      <t>リヨウシャ</t>
    </rPh>
    <rPh sb="23" eb="25">
      <t>ショウカイ</t>
    </rPh>
    <rPh sb="31" eb="33">
      <t>バアイ</t>
    </rPh>
    <rPh sb="34" eb="36">
      <t>トウガイ</t>
    </rPh>
    <rPh sb="36" eb="39">
      <t>リヨウシャ</t>
    </rPh>
    <rPh sb="40" eb="42">
      <t>キョタク</t>
    </rPh>
    <rPh sb="42" eb="44">
      <t>カイゴ</t>
    </rPh>
    <rPh sb="44" eb="46">
      <t>シエン</t>
    </rPh>
    <rPh sb="47" eb="49">
      <t>テイキョウ</t>
    </rPh>
    <rPh sb="50" eb="52">
      <t>カイシ</t>
    </rPh>
    <phoneticPr fontId="12"/>
  </si>
  <si>
    <t>有　・　無
（開始件数：　　　件）</t>
    <rPh sb="0" eb="1">
      <t>ア</t>
    </rPh>
    <rPh sb="4" eb="5">
      <t>ナ</t>
    </rPh>
    <rPh sb="7" eb="9">
      <t>カイシ</t>
    </rPh>
    <rPh sb="9" eb="11">
      <t>ケンスウ</t>
    </rPh>
    <rPh sb="15" eb="16">
      <t>ケン</t>
    </rPh>
    <phoneticPr fontId="12"/>
  </si>
  <si>
    <t>②　地域包括支援センターから支援困難な利用者の紹介があった
　場合には、引き受けられる体制を整えている。
　※具体的な対応や受入体制を示した書類を添付すること。</t>
    <rPh sb="2" eb="4">
      <t>チイキ</t>
    </rPh>
    <rPh sb="4" eb="6">
      <t>ホウカツ</t>
    </rPh>
    <rPh sb="6" eb="8">
      <t>シエン</t>
    </rPh>
    <rPh sb="14" eb="16">
      <t>シエン</t>
    </rPh>
    <rPh sb="16" eb="18">
      <t>コンナン</t>
    </rPh>
    <rPh sb="19" eb="22">
      <t>リヨウシャ</t>
    </rPh>
    <rPh sb="23" eb="25">
      <t>ショウカイ</t>
    </rPh>
    <rPh sb="31" eb="33">
      <t>バアイ</t>
    </rPh>
    <rPh sb="36" eb="37">
      <t>ヒ</t>
    </rPh>
    <rPh sb="38" eb="39">
      <t>ウ</t>
    </rPh>
    <rPh sb="43" eb="45">
      <t>タイセイ</t>
    </rPh>
    <rPh sb="46" eb="47">
      <t>トトノ</t>
    </rPh>
    <rPh sb="55" eb="58">
      <t>グタイテキ</t>
    </rPh>
    <rPh sb="59" eb="61">
      <t>タイオウ</t>
    </rPh>
    <rPh sb="62" eb="63">
      <t>ウ</t>
    </rPh>
    <rPh sb="63" eb="64">
      <t>イ</t>
    </rPh>
    <rPh sb="64" eb="66">
      <t>タイセイ</t>
    </rPh>
    <rPh sb="67" eb="68">
      <t>シメ</t>
    </rPh>
    <rPh sb="70" eb="72">
      <t>ショルイ</t>
    </rPh>
    <rPh sb="73" eb="75">
      <t>テンプ</t>
    </rPh>
    <phoneticPr fontId="12"/>
  </si>
  <si>
    <t>有　・　無</t>
    <rPh sb="0" eb="1">
      <t>ア</t>
    </rPh>
    <rPh sb="4" eb="5">
      <t>ナ</t>
    </rPh>
    <phoneticPr fontId="12"/>
  </si>
  <si>
    <t>　有　・　無</t>
    <rPh sb="1" eb="2">
      <t>ア</t>
    </rPh>
    <rPh sb="5" eb="6">
      <t>ナ</t>
    </rPh>
    <phoneticPr fontId="12"/>
  </si>
  <si>
    <t>参加年月日</t>
    <rPh sb="0" eb="2">
      <t>サンカ</t>
    </rPh>
    <rPh sb="2" eb="5">
      <t>ネンガッピ</t>
    </rPh>
    <phoneticPr fontId="12"/>
  </si>
  <si>
    <t>⑨　減算適用の状況（加算Ⅰ・Ⅱ・Ⅲ）</t>
    <rPh sb="2" eb="4">
      <t>ゲンサン</t>
    </rPh>
    <rPh sb="4" eb="6">
      <t>テキヨウ</t>
    </rPh>
    <rPh sb="7" eb="9">
      <t>ジョウキョウ</t>
    </rPh>
    <rPh sb="10" eb="12">
      <t>カサン</t>
    </rPh>
    <phoneticPr fontId="12"/>
  </si>
  <si>
    <t>⑩　１人当たり件数の状況（加算Ⅰ・Ⅱ・Ⅲ）</t>
    <rPh sb="2" eb="4">
      <t>ヒトリ</t>
    </rPh>
    <rPh sb="4" eb="5">
      <t>ア</t>
    </rPh>
    <rPh sb="7" eb="9">
      <t>ケンスウ</t>
    </rPh>
    <rPh sb="10" eb="12">
      <t>ジョウキョウ</t>
    </rPh>
    <rPh sb="13" eb="15">
      <t>カサン</t>
    </rPh>
    <phoneticPr fontId="12"/>
  </si>
  <si>
    <t>利用者数
（A）</t>
    <rPh sb="0" eb="3">
      <t>リヨウシャ</t>
    </rPh>
    <rPh sb="3" eb="4">
      <t>スウ</t>
    </rPh>
    <phoneticPr fontId="12"/>
  </si>
  <si>
    <t>介護支援専
門員数（B）
（常勤換算）</t>
    <rPh sb="0" eb="2">
      <t>カイゴ</t>
    </rPh>
    <rPh sb="2" eb="4">
      <t>シエン</t>
    </rPh>
    <rPh sb="4" eb="5">
      <t>アツム</t>
    </rPh>
    <rPh sb="6" eb="7">
      <t>モン</t>
    </rPh>
    <rPh sb="7" eb="8">
      <t>イン</t>
    </rPh>
    <rPh sb="8" eb="9">
      <t>スウ</t>
    </rPh>
    <rPh sb="14" eb="16">
      <t>ジョウキン</t>
    </rPh>
    <rPh sb="16" eb="18">
      <t>カンサン</t>
    </rPh>
    <phoneticPr fontId="12"/>
  </si>
  <si>
    <t>１人あたり
利用者数
（A）÷（B）</t>
    <rPh sb="1" eb="2">
      <t>ニン</t>
    </rPh>
    <rPh sb="6" eb="9">
      <t>リヨウシャ</t>
    </rPh>
    <rPh sb="9" eb="10">
      <t>スウ</t>
    </rPh>
    <phoneticPr fontId="12"/>
  </si>
  <si>
    <t>⑪　法定研修等における実習受入などの協力体制の整備（加算Ⅰ・Ⅱ・Ⅲ）</t>
    <rPh sb="2" eb="4">
      <t>ホウテイ</t>
    </rPh>
    <rPh sb="4" eb="6">
      <t>ケンシュウ</t>
    </rPh>
    <rPh sb="6" eb="7">
      <t>トウ</t>
    </rPh>
    <rPh sb="11" eb="13">
      <t>ジッシュウ</t>
    </rPh>
    <rPh sb="13" eb="15">
      <t>ウケイレ</t>
    </rPh>
    <rPh sb="18" eb="20">
      <t>キョウリョク</t>
    </rPh>
    <rPh sb="20" eb="22">
      <t>タイセイ</t>
    </rPh>
    <rPh sb="23" eb="25">
      <t>セイビ</t>
    </rPh>
    <rPh sb="26" eb="28">
      <t>カサン</t>
    </rPh>
    <phoneticPr fontId="12"/>
  </si>
  <si>
    <t>①　介護支援専門員実務研修における科目「ケアマネジメントの
　基礎技術に関する実習」等の実習受入事業所となった。</t>
    <rPh sb="2" eb="4">
      <t>カイゴ</t>
    </rPh>
    <rPh sb="4" eb="6">
      <t>シエン</t>
    </rPh>
    <rPh sb="6" eb="9">
      <t>センモンイン</t>
    </rPh>
    <rPh sb="9" eb="11">
      <t>ジツム</t>
    </rPh>
    <rPh sb="11" eb="13">
      <t>ケンシュウ</t>
    </rPh>
    <rPh sb="17" eb="19">
      <t>カモク</t>
    </rPh>
    <rPh sb="31" eb="33">
      <t>キソ</t>
    </rPh>
    <rPh sb="33" eb="35">
      <t>ギジュツ</t>
    </rPh>
    <rPh sb="36" eb="37">
      <t>カン</t>
    </rPh>
    <rPh sb="39" eb="41">
      <t>ジッシュウ</t>
    </rPh>
    <rPh sb="42" eb="43">
      <t>トウ</t>
    </rPh>
    <rPh sb="44" eb="46">
      <t>ジッシュウ</t>
    </rPh>
    <rPh sb="46" eb="48">
      <t>ウケイレ</t>
    </rPh>
    <rPh sb="48" eb="51">
      <t>ジギョウショ</t>
    </rPh>
    <phoneticPr fontId="12"/>
  </si>
  <si>
    <t>有　・　無
（受入件数：　　　件）</t>
    <rPh sb="0" eb="1">
      <t>ア</t>
    </rPh>
    <rPh sb="4" eb="5">
      <t>ナ</t>
    </rPh>
    <rPh sb="7" eb="9">
      <t>ウケイレ</t>
    </rPh>
    <rPh sb="9" eb="11">
      <t>ケンスウ</t>
    </rPh>
    <rPh sb="15" eb="16">
      <t>ケン</t>
    </rPh>
    <phoneticPr fontId="12"/>
  </si>
  <si>
    <t>②　介護支援専門員実務研修における科目「ケアマネジメントの
　基礎技術に関する実習」等を受け入れられる体制を整えている。
　※具体的な対応や受入体制を示した書類を添付すること。</t>
    <rPh sb="2" eb="4">
      <t>カイゴ</t>
    </rPh>
    <rPh sb="4" eb="6">
      <t>シエン</t>
    </rPh>
    <rPh sb="6" eb="9">
      <t>センモンイン</t>
    </rPh>
    <rPh sb="9" eb="11">
      <t>ジツム</t>
    </rPh>
    <rPh sb="11" eb="13">
      <t>ケンシュウ</t>
    </rPh>
    <rPh sb="17" eb="19">
      <t>カモク</t>
    </rPh>
    <rPh sb="31" eb="33">
      <t>キソ</t>
    </rPh>
    <rPh sb="33" eb="35">
      <t>ギジュツ</t>
    </rPh>
    <rPh sb="36" eb="37">
      <t>カン</t>
    </rPh>
    <rPh sb="39" eb="41">
      <t>ジッシュウ</t>
    </rPh>
    <rPh sb="42" eb="43">
      <t>ナド</t>
    </rPh>
    <rPh sb="44" eb="45">
      <t>ウ</t>
    </rPh>
    <rPh sb="46" eb="47">
      <t>イ</t>
    </rPh>
    <rPh sb="51" eb="53">
      <t>タイセイ</t>
    </rPh>
    <rPh sb="54" eb="55">
      <t>トトノ</t>
    </rPh>
    <rPh sb="63" eb="66">
      <t>グタイテキ</t>
    </rPh>
    <rPh sb="67" eb="69">
      <t>タイオウ</t>
    </rPh>
    <rPh sb="70" eb="71">
      <t>ウ</t>
    </rPh>
    <rPh sb="71" eb="72">
      <t>イ</t>
    </rPh>
    <rPh sb="72" eb="74">
      <t>タイセイ</t>
    </rPh>
    <rPh sb="75" eb="76">
      <t>シメ</t>
    </rPh>
    <rPh sb="78" eb="80">
      <t>ショルイ</t>
    </rPh>
    <rPh sb="81" eb="83">
      <t>テンプ</t>
    </rPh>
    <phoneticPr fontId="12"/>
  </si>
  <si>
    <t>（注意事項）
届出後においても、毎月月末までに本確認書に準じた記録を作成し、５年間保存するとともに、沖縄県介護保険広域連合長等から求めがあった場合には提出しなければならないものであること。</t>
    <rPh sb="1" eb="3">
      <t>チュウイ</t>
    </rPh>
    <rPh sb="3" eb="5">
      <t>ジコウ</t>
    </rPh>
    <rPh sb="7" eb="9">
      <t>トドケデ</t>
    </rPh>
    <rPh sb="9" eb="10">
      <t>ゴ</t>
    </rPh>
    <rPh sb="16" eb="18">
      <t>マイツキ</t>
    </rPh>
    <rPh sb="18" eb="20">
      <t>ゲツマツ</t>
    </rPh>
    <rPh sb="23" eb="26">
      <t>ホンカクニン</t>
    </rPh>
    <rPh sb="26" eb="27">
      <t>ショ</t>
    </rPh>
    <rPh sb="28" eb="29">
      <t>ジュン</t>
    </rPh>
    <rPh sb="31" eb="33">
      <t>キロク</t>
    </rPh>
    <rPh sb="34" eb="36">
      <t>サクセイ</t>
    </rPh>
    <rPh sb="39" eb="41">
      <t>ネンカン</t>
    </rPh>
    <rPh sb="41" eb="43">
      <t>ホゾン</t>
    </rPh>
    <rPh sb="50" eb="53">
      <t>オキナワケン</t>
    </rPh>
    <rPh sb="53" eb="55">
      <t>カイゴ</t>
    </rPh>
    <rPh sb="55" eb="57">
      <t>ホケン</t>
    </rPh>
    <rPh sb="57" eb="59">
      <t>コウイキ</t>
    </rPh>
    <rPh sb="59" eb="61">
      <t>レンゴウ</t>
    </rPh>
    <rPh sb="61" eb="62">
      <t>チョウ</t>
    </rPh>
    <rPh sb="62" eb="63">
      <t>ナド</t>
    </rPh>
    <rPh sb="65" eb="66">
      <t>モト</t>
    </rPh>
    <rPh sb="71" eb="73">
      <t>バアイ</t>
    </rPh>
    <rPh sb="75" eb="77">
      <t>テイシュツ</t>
    </rPh>
    <phoneticPr fontId="12"/>
  </si>
  <si>
    <t>（別紙10－４）</t>
    <phoneticPr fontId="2"/>
  </si>
  <si>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2"/>
  </si>
  <si>
    <t>連 携 先 事 業 所 名</t>
    <rPh sb="0" eb="1">
      <t>レン</t>
    </rPh>
    <rPh sb="2" eb="3">
      <t>ケイ</t>
    </rPh>
    <rPh sb="4" eb="5">
      <t>サキ</t>
    </rPh>
    <rPh sb="6" eb="7">
      <t>コト</t>
    </rPh>
    <rPh sb="8" eb="9">
      <t>ゴウ</t>
    </rPh>
    <rPh sb="10" eb="11">
      <t>ショ</t>
    </rPh>
    <rPh sb="12" eb="13">
      <t>メイ</t>
    </rPh>
    <phoneticPr fontId="2"/>
  </si>
  <si>
    <t xml:space="preserve"> 特定事業所加算(A)に係る届出内容</t>
    <rPh sb="1" eb="3">
      <t>トクテイ</t>
    </rPh>
    <rPh sb="3" eb="6">
      <t>ジギョウショ</t>
    </rPh>
    <rPh sb="6" eb="8">
      <t>カサン</t>
    </rPh>
    <rPh sb="12" eb="13">
      <t>カカ</t>
    </rPh>
    <rPh sb="14" eb="16">
      <t>トドケデ</t>
    </rPh>
    <rPh sb="16" eb="18">
      <t>ナイヨウ</t>
    </rPh>
    <phoneticPr fontId="2"/>
  </si>
  <si>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2"/>
  </si>
  <si>
    <t>(2)  　介護支援専門員の配置状況</t>
    <phoneticPr fontId="2"/>
  </si>
  <si>
    <t>　非常勤</t>
    <rPh sb="1" eb="4">
      <t>ヒジョウキン</t>
    </rPh>
    <phoneticPr fontId="2"/>
  </si>
  <si>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2"/>
  </si>
  <si>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2"/>
  </si>
  <si>
    <t>(4)  　24時間常時連絡できる体制を整備している。（連携可）</t>
    <rPh sb="28" eb="30">
      <t>レンケイ</t>
    </rPh>
    <rPh sb="30" eb="31">
      <t>カ</t>
    </rPh>
    <phoneticPr fontId="2"/>
  </si>
  <si>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2"/>
  </si>
  <si>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2"/>
  </si>
  <si>
    <t>　      当該ケースを受託する体制を整備している。</t>
    <rPh sb="7" eb="9">
      <t>トウガイ</t>
    </rPh>
    <rPh sb="13" eb="15">
      <t>ジュタク</t>
    </rPh>
    <rPh sb="17" eb="19">
      <t>タイセイ</t>
    </rPh>
    <rPh sb="20" eb="22">
      <t>セイビ</t>
    </rPh>
    <phoneticPr fontId="2"/>
  </si>
  <si>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2"/>
  </si>
  <si>
    <t>(10)　介護支援専門員実務研修における科目「ケアマネジメントの</t>
    <phoneticPr fontId="2"/>
  </si>
  <si>
    <t>有 ・ 無</t>
    <phoneticPr fontId="2"/>
  </si>
  <si>
    <t>　　　基礎技術に関する実習」等に協力又は協力体制の確保の有無（連携可）</t>
    <phoneticPr fontId="2"/>
  </si>
  <si>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2"/>
  </si>
  <si>
    <t>（算定様式A）</t>
    <rPh sb="1" eb="3">
      <t>サンテイ</t>
    </rPh>
    <phoneticPr fontId="2"/>
  </si>
  <si>
    <t>中山間地域等における小規模事業所加算に係る届出書</t>
    <rPh sb="0" eb="3">
      <t>チュウサンカン</t>
    </rPh>
    <rPh sb="3" eb="6">
      <t>チイキナド</t>
    </rPh>
    <rPh sb="10" eb="13">
      <t>ショウキボ</t>
    </rPh>
    <rPh sb="13" eb="16">
      <t>ジギョウショ</t>
    </rPh>
    <rPh sb="16" eb="18">
      <t>カサン</t>
    </rPh>
    <rPh sb="19" eb="20">
      <t>カカ</t>
    </rPh>
    <rPh sb="21" eb="23">
      <t>トドケデ</t>
    </rPh>
    <rPh sb="23" eb="24">
      <t>ショ</t>
    </rPh>
    <phoneticPr fontId="2"/>
  </si>
  <si>
    <t>事業所番号</t>
    <rPh sb="0" eb="3">
      <t>ジギョウショ</t>
    </rPh>
    <rPh sb="3" eb="5">
      <t>バンゴウ</t>
    </rPh>
    <phoneticPr fontId="2"/>
  </si>
  <si>
    <t>　</t>
    <phoneticPr fontId="2"/>
  </si>
  <si>
    <t>サービス事業</t>
    <rPh sb="4" eb="6">
      <t>ジギョウ</t>
    </rPh>
    <phoneticPr fontId="2"/>
  </si>
  <si>
    <t>　訪問介護</t>
    <phoneticPr fontId="2"/>
  </si>
  <si>
    <t>介護予防訪問介護</t>
    <phoneticPr fontId="2"/>
  </si>
  <si>
    <t>訪問入浴介護</t>
    <phoneticPr fontId="2"/>
  </si>
  <si>
    <t>介護予防訪問入浴介護</t>
    <phoneticPr fontId="2"/>
  </si>
  <si>
    <t>　訪問看護</t>
    <phoneticPr fontId="2"/>
  </si>
  <si>
    <t>（○をすること）</t>
    <phoneticPr fontId="2"/>
  </si>
  <si>
    <t>介護予防訪問看護</t>
    <phoneticPr fontId="2"/>
  </si>
  <si>
    <t>福祉用具貸与</t>
    <phoneticPr fontId="2"/>
  </si>
  <si>
    <t>介護予防福祉用具貸与</t>
    <phoneticPr fontId="2"/>
  </si>
  <si>
    <t>居宅介護支援</t>
    <phoneticPr fontId="2"/>
  </si>
  <si>
    <t>事業所名</t>
    <rPh sb="0" eb="3">
      <t>ジギョウショ</t>
    </rPh>
    <rPh sb="3" eb="4">
      <t>メイ</t>
    </rPh>
    <phoneticPr fontId="2"/>
  </si>
  <si>
    <t>事業所所在地</t>
    <rPh sb="0" eb="3">
      <t>ジギョウショ</t>
    </rPh>
    <rPh sb="3" eb="6">
      <t>ショザイチ</t>
    </rPh>
    <phoneticPr fontId="2"/>
  </si>
  <si>
    <t>連絡先（電話番号）</t>
    <rPh sb="0" eb="3">
      <t>レンラクサキ</t>
    </rPh>
    <rPh sb="4" eb="6">
      <t>デンワ</t>
    </rPh>
    <rPh sb="6" eb="8">
      <t>バンゴウ</t>
    </rPh>
    <phoneticPr fontId="2"/>
  </si>
  <si>
    <t>担当者名</t>
    <rPh sb="0" eb="4">
      <t>タントウシャメイ</t>
    </rPh>
    <phoneticPr fontId="2"/>
  </si>
  <si>
    <t>中山間地域等における小規模事業所加算（10％）の算定要件　下記の１及び２のいずれの要件も満たすこと</t>
    <phoneticPr fontId="2"/>
  </si>
  <si>
    <t>１　事業所所在地の確認</t>
    <rPh sb="2" eb="5">
      <t>ジギョウショ</t>
    </rPh>
    <rPh sb="5" eb="8">
      <t>ショザイチ</t>
    </rPh>
    <rPh sb="9" eb="11">
      <t>カクニン</t>
    </rPh>
    <phoneticPr fontId="2"/>
  </si>
  <si>
    <t>　　　事業所の所在地が当該加算の対象地域に所在していること。</t>
    <rPh sb="3" eb="6">
      <t>ジギョウショ</t>
    </rPh>
    <rPh sb="7" eb="10">
      <t>ショザイチ</t>
    </rPh>
    <rPh sb="11" eb="13">
      <t>トウガイ</t>
    </rPh>
    <rPh sb="13" eb="15">
      <t>カサン</t>
    </rPh>
    <rPh sb="16" eb="18">
      <t>タイショウ</t>
    </rPh>
    <rPh sb="18" eb="20">
      <t>チイキ</t>
    </rPh>
    <rPh sb="21" eb="23">
      <t>ショザイ</t>
    </rPh>
    <phoneticPr fontId="2"/>
  </si>
  <si>
    <t>名護市（旧久志村地域(※)に限る。）、国頭郡国頭村、国頭郡大宜味村、国頭郡東村、国頭郡今帰仁村（古宇利島に限る。）及び国頭郡本部町（水納島を除く。）
　(※)…字久志、字豊原、字辺野古、字二見、字大浦、字大川、字瀬嵩、字汀間、字三原、字安部、字嘉陽、字天仁屋</t>
    <phoneticPr fontId="2"/>
  </si>
  <si>
    <t>２　小規模事業所の確認</t>
    <rPh sb="2" eb="5">
      <t>ショウキボ</t>
    </rPh>
    <rPh sb="5" eb="8">
      <t>ジギョウショ</t>
    </rPh>
    <rPh sb="9" eb="11">
      <t>カクニン</t>
    </rPh>
    <phoneticPr fontId="2"/>
  </si>
  <si>
    <t>　前年度（3月を除く）又は直近３ヶ月間における１月当たりの回数等の平均が，以下の要件に該当していること。</t>
    <phoneticPr fontId="2"/>
  </si>
  <si>
    <t>【１月あたりの回数等】</t>
    <rPh sb="2" eb="3">
      <t>ツキ</t>
    </rPh>
    <rPh sb="7" eb="9">
      <t>カイスウ</t>
    </rPh>
    <rPh sb="9" eb="10">
      <t>トウ</t>
    </rPh>
    <phoneticPr fontId="2"/>
  </si>
  <si>
    <t xml:space="preserve"> 　訪問介護　　：平均延訪問回数が２００回以下／月　　　　　介護予防訪問介護　　　：平均実利用者数が５人以下／月</t>
    <rPh sb="2" eb="4">
      <t>ホウモン</t>
    </rPh>
    <rPh sb="4" eb="6">
      <t>カイゴ</t>
    </rPh>
    <rPh sb="9" eb="11">
      <t>ヘイキン</t>
    </rPh>
    <rPh sb="11" eb="12">
      <t>ノ</t>
    </rPh>
    <rPh sb="12" eb="14">
      <t>ホウモン</t>
    </rPh>
    <rPh sb="14" eb="16">
      <t>カイスウ</t>
    </rPh>
    <rPh sb="20" eb="21">
      <t>カイ</t>
    </rPh>
    <rPh sb="21" eb="23">
      <t>イカ</t>
    </rPh>
    <rPh sb="24" eb="25">
      <t>ツキ</t>
    </rPh>
    <rPh sb="30" eb="32">
      <t>カイゴ</t>
    </rPh>
    <rPh sb="32" eb="34">
      <t>ヨボウ</t>
    </rPh>
    <rPh sb="34" eb="36">
      <t>ホウモン</t>
    </rPh>
    <rPh sb="36" eb="38">
      <t>カイゴ</t>
    </rPh>
    <rPh sb="42" eb="44">
      <t>ヘイキン</t>
    </rPh>
    <rPh sb="44" eb="45">
      <t>ジツ</t>
    </rPh>
    <rPh sb="45" eb="48">
      <t>リヨウシャ</t>
    </rPh>
    <rPh sb="48" eb="49">
      <t>スウ</t>
    </rPh>
    <rPh sb="51" eb="52">
      <t>ニン</t>
    </rPh>
    <rPh sb="52" eb="54">
      <t>イカ</t>
    </rPh>
    <rPh sb="55" eb="56">
      <t>ツキ</t>
    </rPh>
    <phoneticPr fontId="2"/>
  </si>
  <si>
    <t xml:space="preserve"> 　訪問入浴介護：平均延訪問回数が２０回以下／月　　　　　介護予防訪問入浴介護：平均延訪問回数が５回以下／月</t>
    <rPh sb="2" eb="4">
      <t>ホウモン</t>
    </rPh>
    <rPh sb="4" eb="6">
      <t>ニュウヨク</t>
    </rPh>
    <rPh sb="6" eb="8">
      <t>カイゴ</t>
    </rPh>
    <rPh sb="9" eb="11">
      <t>ヘイキン</t>
    </rPh>
    <rPh sb="11" eb="12">
      <t>ノ</t>
    </rPh>
    <rPh sb="12" eb="14">
      <t>ホウモン</t>
    </rPh>
    <rPh sb="14" eb="16">
      <t>カイスウ</t>
    </rPh>
    <rPh sb="19" eb="20">
      <t>カイ</t>
    </rPh>
    <rPh sb="20" eb="22">
      <t>イカ</t>
    </rPh>
    <rPh sb="23" eb="24">
      <t>ツキ</t>
    </rPh>
    <rPh sb="29" eb="31">
      <t>カイゴ</t>
    </rPh>
    <rPh sb="31" eb="33">
      <t>ヨボウ</t>
    </rPh>
    <rPh sb="33" eb="35">
      <t>ホウモン</t>
    </rPh>
    <rPh sb="35" eb="37">
      <t>ニュウヨク</t>
    </rPh>
    <rPh sb="37" eb="39">
      <t>カイゴ</t>
    </rPh>
    <rPh sb="40" eb="42">
      <t>ヘイキン</t>
    </rPh>
    <rPh sb="42" eb="43">
      <t>ノ</t>
    </rPh>
    <rPh sb="43" eb="45">
      <t>ホウモン</t>
    </rPh>
    <rPh sb="45" eb="47">
      <t>カイスウ</t>
    </rPh>
    <rPh sb="49" eb="50">
      <t>カイ</t>
    </rPh>
    <rPh sb="50" eb="52">
      <t>イカ</t>
    </rPh>
    <rPh sb="53" eb="54">
      <t>ツキ</t>
    </rPh>
    <phoneticPr fontId="2"/>
  </si>
  <si>
    <t>　 訪問看護　　：平均延訪問回数が１００回以下／月　　　　　介護予防訪問看護　　　　　：平均訪問回数が５回以下／月</t>
    <rPh sb="2" eb="4">
      <t>ホウモン</t>
    </rPh>
    <rPh sb="4" eb="6">
      <t>カンゴ</t>
    </rPh>
    <rPh sb="9" eb="11">
      <t>ヘイキン</t>
    </rPh>
    <rPh sb="11" eb="12">
      <t>ノ</t>
    </rPh>
    <rPh sb="12" eb="14">
      <t>ホウモン</t>
    </rPh>
    <rPh sb="14" eb="16">
      <t>カイスウ</t>
    </rPh>
    <rPh sb="20" eb="21">
      <t>カイ</t>
    </rPh>
    <rPh sb="21" eb="23">
      <t>イカ</t>
    </rPh>
    <rPh sb="24" eb="25">
      <t>ツキ</t>
    </rPh>
    <rPh sb="30" eb="32">
      <t>カイゴ</t>
    </rPh>
    <rPh sb="32" eb="34">
      <t>ヨボウ</t>
    </rPh>
    <rPh sb="34" eb="36">
      <t>ホウモン</t>
    </rPh>
    <rPh sb="36" eb="38">
      <t>カンゴ</t>
    </rPh>
    <rPh sb="44" eb="46">
      <t>ヘイキン</t>
    </rPh>
    <rPh sb="46" eb="48">
      <t>ホウモン</t>
    </rPh>
    <rPh sb="48" eb="50">
      <t>カイスウ</t>
    </rPh>
    <rPh sb="52" eb="53">
      <t>カイ</t>
    </rPh>
    <rPh sb="53" eb="55">
      <t>イカ</t>
    </rPh>
    <rPh sb="56" eb="57">
      <t>ツキ</t>
    </rPh>
    <phoneticPr fontId="2"/>
  </si>
  <si>
    <t xml:space="preserve"> 　福祉用具貸与：平均実利用者数が１５人以下／月　　　　　介護予防福祉用具貸与：平均実利用者数が５人以下／月</t>
    <rPh sb="2" eb="4">
      <t>フクシ</t>
    </rPh>
    <rPh sb="4" eb="6">
      <t>ヨウグ</t>
    </rPh>
    <rPh sb="6" eb="8">
      <t>タイヨ</t>
    </rPh>
    <rPh sb="9" eb="11">
      <t>ヘイキン</t>
    </rPh>
    <rPh sb="11" eb="12">
      <t>ジツ</t>
    </rPh>
    <rPh sb="12" eb="15">
      <t>リヨウシャ</t>
    </rPh>
    <rPh sb="15" eb="16">
      <t>スウ</t>
    </rPh>
    <rPh sb="19" eb="20">
      <t>ニン</t>
    </rPh>
    <rPh sb="20" eb="22">
      <t>イカ</t>
    </rPh>
    <rPh sb="23" eb="24">
      <t>ツキ</t>
    </rPh>
    <rPh sb="29" eb="31">
      <t>カイゴ</t>
    </rPh>
    <rPh sb="31" eb="33">
      <t>ヨボウ</t>
    </rPh>
    <rPh sb="33" eb="36">
      <t>フクシヨウ</t>
    </rPh>
    <rPh sb="36" eb="37">
      <t>グ</t>
    </rPh>
    <rPh sb="37" eb="39">
      <t>タイヨ</t>
    </rPh>
    <rPh sb="40" eb="42">
      <t>ヘイキン</t>
    </rPh>
    <rPh sb="42" eb="43">
      <t>ジツ</t>
    </rPh>
    <rPh sb="43" eb="46">
      <t>リヨウシャ</t>
    </rPh>
    <rPh sb="46" eb="47">
      <t>スウ</t>
    </rPh>
    <rPh sb="49" eb="50">
      <t>ニン</t>
    </rPh>
    <rPh sb="50" eb="52">
      <t>イカ</t>
    </rPh>
    <rPh sb="53" eb="54">
      <t>ツキ</t>
    </rPh>
    <phoneticPr fontId="2"/>
  </si>
  <si>
    <t>　 居宅介護支援：平均実利用者数が２０人以下／月</t>
    <rPh sb="2" eb="4">
      <t>キョタク</t>
    </rPh>
    <rPh sb="4" eb="6">
      <t>カイゴ</t>
    </rPh>
    <rPh sb="6" eb="8">
      <t>シエン</t>
    </rPh>
    <rPh sb="9" eb="11">
      <t>ヘイキン</t>
    </rPh>
    <rPh sb="11" eb="12">
      <t>ジツ</t>
    </rPh>
    <rPh sb="12" eb="14">
      <t>リヨウ</t>
    </rPh>
    <rPh sb="14" eb="15">
      <t>シャ</t>
    </rPh>
    <rPh sb="15" eb="16">
      <t>スウ</t>
    </rPh>
    <rPh sb="19" eb="20">
      <t>ニン</t>
    </rPh>
    <rPh sb="20" eb="22">
      <t>イカ</t>
    </rPh>
    <rPh sb="23" eb="24">
      <t>ツキ</t>
    </rPh>
    <phoneticPr fontId="2"/>
  </si>
  <si>
    <t>●居宅サービス・居宅介護支援用</t>
  </si>
  <si>
    <t>年</t>
    <rPh sb="0" eb="1">
      <t>ネン</t>
    </rPh>
    <phoneticPr fontId="2"/>
  </si>
  <si>
    <t>　　　　年</t>
    <rPh sb="4" eb="5">
      <t>１７ネン</t>
    </rPh>
    <phoneticPr fontId="2"/>
  </si>
  <si>
    <t>　　　  年</t>
    <rPh sb="5" eb="6">
      <t>１８ネン</t>
    </rPh>
    <phoneticPr fontId="2"/>
  </si>
  <si>
    <t>計</t>
    <rPh sb="0" eb="1">
      <t>ケイ</t>
    </rPh>
    <phoneticPr fontId="2"/>
  </si>
  <si>
    <t>１月当たり
の平均</t>
    <rPh sb="1" eb="2">
      <t>ツキ</t>
    </rPh>
    <rPh sb="2" eb="3">
      <t>ア</t>
    </rPh>
    <phoneticPr fontId="2"/>
  </si>
  <si>
    <t>月</t>
    <rPh sb="0" eb="1">
      <t>ツキ</t>
    </rPh>
    <phoneticPr fontId="2"/>
  </si>
  <si>
    <t>４月</t>
    <rPh sb="0" eb="2">
      <t>４ガツ</t>
    </rPh>
    <phoneticPr fontId="2"/>
  </si>
  <si>
    <t>５月</t>
    <rPh sb="0" eb="2">
      <t>５ガツ</t>
    </rPh>
    <phoneticPr fontId="2"/>
  </si>
  <si>
    <t>６月</t>
  </si>
  <si>
    <t>７月</t>
  </si>
  <si>
    <t>８月</t>
  </si>
  <si>
    <t>９月</t>
  </si>
  <si>
    <t>１０月</t>
  </si>
  <si>
    <t>１１月</t>
  </si>
  <si>
    <t>１２月</t>
  </si>
  <si>
    <t>１月</t>
  </si>
  <si>
    <t>２月</t>
  </si>
  <si>
    <t>延訪問回数又は
実利用者数</t>
    <rPh sb="0" eb="1">
      <t>ノ</t>
    </rPh>
    <rPh sb="1" eb="3">
      <t>ホウモン</t>
    </rPh>
    <rPh sb="3" eb="5">
      <t>カイスウ</t>
    </rPh>
    <rPh sb="5" eb="6">
      <t>マタ</t>
    </rPh>
    <rPh sb="8" eb="9">
      <t>ジツ</t>
    </rPh>
    <rPh sb="9" eb="11">
      <t>リヨウ</t>
    </rPh>
    <rPh sb="11" eb="12">
      <t>シャ</t>
    </rPh>
    <rPh sb="12" eb="13">
      <t>スウ</t>
    </rPh>
    <phoneticPr fontId="2"/>
  </si>
  <si>
    <t>（A)</t>
    <phoneticPr fontId="2"/>
  </si>
  <si>
    <t>（A)÷実績月数</t>
    <rPh sb="4" eb="6">
      <t>ジッセキ</t>
    </rPh>
    <rPh sb="6" eb="8">
      <t>ツキスウ</t>
    </rPh>
    <phoneticPr fontId="2"/>
  </si>
  <si>
    <t>※前年度の実績が６月に満たない事業所は，直近
　の３ヶ月間の平均とすること。
　（3月に届出を行う場合は，12月,1月,2月の平均）
※この場合には，平均延利用者数又は平均実利用
　者数を毎月記録し，要件を満たさなくなった場合
　には加算の取り下げを行うこと。</t>
    <rPh sb="20" eb="22">
      <t>チョッキン</t>
    </rPh>
    <rPh sb="70" eb="72">
      <t>バアイ</t>
    </rPh>
    <rPh sb="75" eb="77">
      <t>ヘイキン</t>
    </rPh>
    <rPh sb="77" eb="78">
      <t>ノ</t>
    </rPh>
    <rPh sb="78" eb="80">
      <t>リヨウ</t>
    </rPh>
    <rPh sb="80" eb="81">
      <t>シャ</t>
    </rPh>
    <rPh sb="81" eb="82">
      <t>スウ</t>
    </rPh>
    <rPh sb="82" eb="83">
      <t>マタ</t>
    </rPh>
    <rPh sb="84" eb="86">
      <t>ヘイキン</t>
    </rPh>
    <rPh sb="86" eb="87">
      <t>ジツ</t>
    </rPh>
    <rPh sb="87" eb="89">
      <t>リヨウ</t>
    </rPh>
    <rPh sb="91" eb="92">
      <t>シャ</t>
    </rPh>
    <rPh sb="92" eb="93">
      <t>スウ</t>
    </rPh>
    <rPh sb="94" eb="96">
      <t>マイツキ</t>
    </rPh>
    <rPh sb="96" eb="98">
      <t>キロク</t>
    </rPh>
    <rPh sb="100" eb="102">
      <t>ヨウケン</t>
    </rPh>
    <rPh sb="103" eb="104">
      <t>ミ</t>
    </rPh>
    <rPh sb="111" eb="113">
      <t>バアイ</t>
    </rPh>
    <rPh sb="117" eb="119">
      <t>カサン</t>
    </rPh>
    <rPh sb="120" eb="121">
      <t>ト</t>
    </rPh>
    <rPh sb="122" eb="123">
      <t>サ</t>
    </rPh>
    <rPh sb="125" eb="126">
      <t>オコナ</t>
    </rPh>
    <phoneticPr fontId="2"/>
  </si>
  <si>
    <t>　　  　 年</t>
    <rPh sb="6" eb="7">
      <t>１７ネン</t>
    </rPh>
    <phoneticPr fontId="2"/>
  </si>
  <si>
    <t>←</t>
    <phoneticPr fontId="2"/>
  </si>
  <si>
    <t>　月</t>
    <rPh sb="1" eb="2">
      <t>ツキ</t>
    </rPh>
    <phoneticPr fontId="2"/>
  </si>
  <si>
    <t>　月</t>
    <phoneticPr fontId="2"/>
  </si>
  <si>
    <t>（B)</t>
    <phoneticPr fontId="2"/>
  </si>
  <si>
    <t>（B)÷３</t>
    <phoneticPr fontId="2"/>
  </si>
  <si>
    <t>●介護予防サービス用</t>
    <rPh sb="1" eb="3">
      <t>カイゴ</t>
    </rPh>
    <rPh sb="3" eb="5">
      <t>ヨボウ</t>
    </rPh>
    <rPh sb="9" eb="10">
      <t>ヨウ</t>
    </rPh>
    <phoneticPr fontId="2"/>
  </si>
  <si>
    <t>　　  　　年</t>
    <rPh sb="6" eb="7">
      <t>１７ネン</t>
    </rPh>
    <phoneticPr fontId="2"/>
  </si>
  <si>
    <t>　　　　年</t>
    <rPh sb="4" eb="5">
      <t>１８ネン</t>
    </rPh>
    <phoneticPr fontId="2"/>
  </si>
  <si>
    <t>（C)</t>
    <phoneticPr fontId="2"/>
  </si>
  <si>
    <t>（C)÷実績月数</t>
    <rPh sb="4" eb="6">
      <t>ジッセキ</t>
    </rPh>
    <rPh sb="6" eb="8">
      <t>ツキスウ</t>
    </rPh>
    <phoneticPr fontId="2"/>
  </si>
  <si>
    <t>（D)</t>
    <phoneticPr fontId="2"/>
  </si>
  <si>
    <t>（D)÷３</t>
    <phoneticPr fontId="2"/>
  </si>
  <si>
    <t>その１</t>
  </si>
  <si>
    <t>（様式１）</t>
  </si>
  <si>
    <t>　　　年　　　月　　　日</t>
    <phoneticPr fontId="2"/>
  </si>
  <si>
    <t>居宅介護支援における特定事業所集中減算に係る報告書</t>
  </si>
  <si>
    <t>　沖縄県介護保険広域連合長　　　あて</t>
    <rPh sb="1" eb="4">
      <t>オキナワケン</t>
    </rPh>
    <rPh sb="4" eb="6">
      <t>カイゴ</t>
    </rPh>
    <rPh sb="6" eb="8">
      <t>ホケン</t>
    </rPh>
    <rPh sb="8" eb="10">
      <t>コウイキ</t>
    </rPh>
    <rPh sb="10" eb="12">
      <t>レンゴウ</t>
    </rPh>
    <rPh sb="12" eb="13">
      <t>オサ</t>
    </rPh>
    <phoneticPr fontId="2"/>
  </si>
  <si>
    <t>届出者</t>
  </si>
  <si>
    <t>法人所在地</t>
  </si>
  <si>
    <t>法人名</t>
  </si>
  <si>
    <t>代表者の職名・氏名　　　</t>
    <rPh sb="4" eb="6">
      <t>ショクメイ</t>
    </rPh>
    <phoneticPr fontId="2"/>
  </si>
  <si>
    <t>特定事業所集中減算に係る算定結果は以下のとおりです。</t>
  </si>
  <si>
    <t>事業所住所</t>
  </si>
  <si>
    <t>〒</t>
  </si>
  <si>
    <t>事業所番号</t>
  </si>
  <si>
    <t>事業所名</t>
  </si>
  <si>
    <t>TEL</t>
  </si>
  <si>
    <t>FAX</t>
  </si>
  <si>
    <t>管理者氏名</t>
  </si>
  <si>
    <t>通常の事業の実施地域</t>
  </si>
  <si>
    <t>→運営規程に基づき記載してください。
　変更があった場合は変更届（運営規程）を提出して下さい。</t>
  </si>
  <si>
    <r>
      <t>紹介率が80%を超えた介護サービスに</t>
    </r>
    <r>
      <rPr>
        <b/>
        <sz val="12"/>
        <color indexed="10"/>
        <rFont val="ＭＳ Ｐゴシック"/>
        <family val="3"/>
        <charset val="128"/>
      </rPr>
      <t>○を付ける</t>
    </r>
    <rPh sb="20" eb="21">
      <t>ツ</t>
    </rPh>
    <phoneticPr fontId="2"/>
  </si>
  <si>
    <t>　　　①　訪問介護　　　　　　②　通所介護
　　　③　福祉用具貸与　　　④　地域密着型通所介護</t>
    <phoneticPr fontId="2"/>
  </si>
  <si>
    <r>
      <t xml:space="preserve">（１）居宅サービス計画の総数
　　　令和    　年度 （ 前期 ・ 後期 ）
　　　　　　　　　　　　　　　　↑
</t>
    </r>
    <r>
      <rPr>
        <b/>
        <sz val="10"/>
        <rFont val="ＭＳ Ｐゴシック"/>
        <family val="3"/>
        <charset val="128"/>
      </rPr>
      <t>　　　　　　　</t>
    </r>
    <r>
      <rPr>
        <b/>
        <sz val="10"/>
        <color indexed="10"/>
        <rFont val="ＭＳ Ｐゴシック"/>
        <family val="3"/>
        <charset val="128"/>
      </rPr>
      <t>※〇を付けてください</t>
    </r>
    <rPh sb="18" eb="19">
      <t>レイ</t>
    </rPh>
    <rPh sb="19" eb="20">
      <t>ワ</t>
    </rPh>
    <rPh sb="68" eb="69">
      <t>ツ</t>
    </rPh>
    <phoneticPr fontId="2"/>
  </si>
  <si>
    <t>前期　・　後期</t>
  </si>
  <si>
    <t>３月</t>
  </si>
  <si>
    <t>４月</t>
  </si>
  <si>
    <t>５月</t>
  </si>
  <si>
    <t>合計</t>
  </si>
  <si>
    <t>総　　数</t>
  </si>
  <si>
    <t>←「合計」セルには計算式が入っています。</t>
  </si>
  <si>
    <t>①　訪問介護</t>
  </si>
  <si>
    <t>計</t>
  </si>
  <si>
    <t>集中率</t>
  </si>
  <si>
    <t>訪問介護を位置付けた居宅サービス計画数　・・①</t>
  </si>
  <si>
    <t>←「計」セル、「集中率」セルには計算式が入っています。</t>
  </si>
  <si>
    <t>紹介率最高法人を位置付けた居宅サービス計画数　・・②</t>
  </si>
  <si>
    <t>紹介率最高法人名</t>
  </si>
  <si>
    <t>(1)事業所名・事業所番号</t>
  </si>
  <si>
    <t>←紹介率最高法人が運営する事業所を記載下さい。
法人が複数の事業所を所有している場合は、最も紹介数の多い事業所から順に記載下さい。上位2事業所で可。</t>
  </si>
  <si>
    <t>法人住所</t>
  </si>
  <si>
    <t>(2)事業所名・事業所番号</t>
  </si>
  <si>
    <t>法人代表者氏名</t>
  </si>
  <si>
    <t>※集中率は自動計算。（②/①)*100にて算出されます。</t>
  </si>
  <si>
    <t>②　通所介護</t>
  </si>
  <si>
    <t>通所介護を位置付けた居宅サービス計画数　・・①</t>
  </si>
  <si>
    <t>※集中率は（②/①)*100にて算出</t>
  </si>
  <si>
    <t>③　福祉用具貸与</t>
  </si>
  <si>
    <t>福祉用具貸与を位置付けた居宅サービス計画数　・・①</t>
  </si>
  <si>
    <t>④　地域密着型通所介護</t>
  </si>
  <si>
    <t>当該サービスを位置付けた居宅サービス計画数　・・①</t>
  </si>
  <si>
    <t>（様式２）</t>
    <rPh sb="1" eb="3">
      <t>ヨウシキ</t>
    </rPh>
    <phoneticPr fontId="2"/>
  </si>
  <si>
    <t>特定事業所集中減算の「正当な理由」</t>
    <rPh sb="0" eb="2">
      <t>トクテイ</t>
    </rPh>
    <rPh sb="2" eb="5">
      <t>ジギョウショ</t>
    </rPh>
    <rPh sb="5" eb="7">
      <t>シュウチュウ</t>
    </rPh>
    <rPh sb="7" eb="9">
      <t>ゲンサン</t>
    </rPh>
    <rPh sb="11" eb="13">
      <t>セイトウ</t>
    </rPh>
    <rPh sb="14" eb="16">
      <t>リユウ</t>
    </rPh>
    <phoneticPr fontId="2"/>
  </si>
  <si>
    <t>事業所名</t>
    <rPh sb="0" eb="4">
      <t>ジギョウショメイ</t>
    </rPh>
    <phoneticPr fontId="2"/>
  </si>
  <si>
    <t>「正当な理由」は下記のとおりです。</t>
    <phoneticPr fontId="2"/>
  </si>
  <si>
    <t>「正当な理由」の内容</t>
    <rPh sb="1" eb="3">
      <t>セイトウ</t>
    </rPh>
    <rPh sb="4" eb="6">
      <t>リユウ</t>
    </rPh>
    <rPh sb="8" eb="10">
      <t>ナイヨウ</t>
    </rPh>
    <phoneticPr fontId="2"/>
  </si>
  <si>
    <t>適合
有無</t>
    <rPh sb="0" eb="2">
      <t>テキゴウ</t>
    </rPh>
    <rPh sb="3" eb="5">
      <t>ウム</t>
    </rPh>
    <phoneticPr fontId="2"/>
  </si>
  <si>
    <t>該当サービス名</t>
    <rPh sb="0" eb="2">
      <t>ガイトウ</t>
    </rPh>
    <rPh sb="6" eb="7">
      <t>メイ</t>
    </rPh>
    <phoneticPr fontId="2"/>
  </si>
  <si>
    <r>
      <t xml:space="preserve">詳細な理由を記述
</t>
    </r>
    <r>
      <rPr>
        <sz val="9"/>
        <rFont val="ＭＳ Ｐゴシック"/>
        <family val="3"/>
        <charset val="128"/>
      </rPr>
      <t>※注意書きは削除してよい。</t>
    </r>
    <rPh sb="0" eb="2">
      <t>ショウサイ</t>
    </rPh>
    <rPh sb="3" eb="5">
      <t>リユウ</t>
    </rPh>
    <rPh sb="6" eb="8">
      <t>キジュツ</t>
    </rPh>
    <rPh sb="10" eb="12">
      <t>チュウイ</t>
    </rPh>
    <rPh sb="12" eb="13">
      <t>カ</t>
    </rPh>
    <rPh sb="15" eb="17">
      <t>サクジョ</t>
    </rPh>
    <phoneticPr fontId="2"/>
  </si>
  <si>
    <r>
      <t>居宅介護支援事業者の通常の事業の実施地域に、訪問介護サービス等が各サービスでみた場合に５事業所未満である場合</t>
    </r>
    <r>
      <rPr>
        <sz val="10"/>
        <rFont val="ＭＳ Ｐゴシック"/>
        <family val="3"/>
        <charset val="128"/>
      </rPr>
      <t xml:space="preserve">
</t>
    </r>
    <r>
      <rPr>
        <sz val="8"/>
        <rFont val="ＭＳ Ｐゴシック"/>
        <family val="3"/>
        <charset val="128"/>
      </rPr>
      <t>※通常の実施地域とは各事業所の運営規程に準ずる</t>
    </r>
    <rPh sb="56" eb="58">
      <t>ツウジョウ</t>
    </rPh>
    <rPh sb="59" eb="61">
      <t>ジッシ</t>
    </rPh>
    <rPh sb="61" eb="63">
      <t>チイキ</t>
    </rPh>
    <rPh sb="65" eb="66">
      <t>カク</t>
    </rPh>
    <rPh sb="66" eb="69">
      <t>ジギョウショ</t>
    </rPh>
    <rPh sb="70" eb="72">
      <t>ウンエイ</t>
    </rPh>
    <rPh sb="72" eb="74">
      <t>キテイ</t>
    </rPh>
    <rPh sb="75" eb="76">
      <t>ジュン</t>
    </rPh>
    <phoneticPr fontId="2"/>
  </si>
  <si>
    <t>※実施地域内の事業所名等を明示</t>
    <rPh sb="1" eb="3">
      <t>ジッシ</t>
    </rPh>
    <rPh sb="3" eb="6">
      <t>チイキナイ</t>
    </rPh>
    <rPh sb="7" eb="10">
      <t>ジギョウショ</t>
    </rPh>
    <rPh sb="10" eb="11">
      <t>メイ</t>
    </rPh>
    <rPh sb="11" eb="12">
      <t>トウ</t>
    </rPh>
    <rPh sb="13" eb="15">
      <t>メイジ</t>
    </rPh>
    <phoneticPr fontId="2"/>
  </si>
  <si>
    <r>
      <t xml:space="preserve">特別地域居宅介護支援加算を受けている事業者である場合
</t>
    </r>
    <r>
      <rPr>
        <sz val="9"/>
        <rFont val="ＭＳ Ｐゴシック"/>
        <family val="3"/>
        <charset val="128"/>
      </rPr>
      <t>※沖縄本島以外の離島</t>
    </r>
    <rPh sb="0" eb="2">
      <t>トクベツ</t>
    </rPh>
    <rPh sb="2" eb="4">
      <t>チイキ</t>
    </rPh>
    <rPh sb="4" eb="6">
      <t>キョタク</t>
    </rPh>
    <rPh sb="6" eb="8">
      <t>カイゴ</t>
    </rPh>
    <rPh sb="8" eb="10">
      <t>シエン</t>
    </rPh>
    <rPh sb="10" eb="12">
      <t>カサン</t>
    </rPh>
    <rPh sb="13" eb="14">
      <t>ウ</t>
    </rPh>
    <rPh sb="18" eb="21">
      <t>ジギョウシャ</t>
    </rPh>
    <rPh sb="24" eb="26">
      <t>バアイ</t>
    </rPh>
    <rPh sb="28" eb="30">
      <t>オキナワ</t>
    </rPh>
    <rPh sb="30" eb="32">
      <t>ホントウ</t>
    </rPh>
    <rPh sb="32" eb="34">
      <t>イガイ</t>
    </rPh>
    <rPh sb="35" eb="37">
      <t>リトウ</t>
    </rPh>
    <phoneticPr fontId="2"/>
  </si>
  <si>
    <r>
      <t>判定期間の１月当たりの平均居宅サービス計画件数が20件以下である場合　　</t>
    </r>
    <r>
      <rPr>
        <sz val="9"/>
        <rFont val="ＭＳ Ｐゴシック"/>
        <family val="3"/>
        <charset val="128"/>
      </rPr>
      <t>※報告書（１）の月平均</t>
    </r>
    <rPh sb="32" eb="34">
      <t>バアイ</t>
    </rPh>
    <rPh sb="37" eb="40">
      <t>ホウコクショ</t>
    </rPh>
    <rPh sb="44" eb="47">
      <t>ツキヘイキン</t>
    </rPh>
    <phoneticPr fontId="2"/>
  </si>
  <si>
    <t>判定期間の１月当たりの居宅サービス計画のうち、それぞれのサービスが位置づけられた計画件数が１月当たり平均10件以下である場合</t>
    <rPh sb="60" eb="62">
      <t>バアイ</t>
    </rPh>
    <phoneticPr fontId="2"/>
  </si>
  <si>
    <t>サービスの質が高いことにより、特定の事業者に集中していると認められる場合</t>
    <phoneticPr fontId="2"/>
  </si>
  <si>
    <r>
      <t xml:space="preserve">近隣地域における同種の居宅サービス事業所との比較において設備環境等が充実している事業所
</t>
    </r>
    <r>
      <rPr>
        <sz val="8"/>
        <rFont val="ＭＳ Ｐゴシック"/>
        <family val="3"/>
        <charset val="128"/>
      </rPr>
      <t xml:space="preserve"> ※利用者による希望のみでは、客観的な検証が困難であるため認めない。</t>
    </r>
    <rPh sb="32" eb="33">
      <t>トウ</t>
    </rPh>
    <rPh sb="46" eb="49">
      <t>リヨウシャ</t>
    </rPh>
    <rPh sb="52" eb="54">
      <t>キボウ</t>
    </rPh>
    <rPh sb="59" eb="62">
      <t>キャッカンテキ</t>
    </rPh>
    <rPh sb="63" eb="65">
      <t>ケンショウ</t>
    </rPh>
    <rPh sb="66" eb="68">
      <t>コンナン</t>
    </rPh>
    <phoneticPr fontId="2"/>
  </si>
  <si>
    <t>※客観的事実による理由の明示や資料の添付</t>
    <rPh sb="1" eb="3">
      <t>キャッカン</t>
    </rPh>
    <rPh sb="3" eb="4">
      <t>テキ</t>
    </rPh>
    <rPh sb="4" eb="6">
      <t>ジジツ</t>
    </rPh>
    <rPh sb="9" eb="11">
      <t>リユウ</t>
    </rPh>
    <rPh sb="12" eb="14">
      <t>メイジ</t>
    </rPh>
    <rPh sb="15" eb="17">
      <t>シリョウ</t>
    </rPh>
    <rPh sb="18" eb="20">
      <t>テンプ</t>
    </rPh>
    <phoneticPr fontId="2"/>
  </si>
  <si>
    <t>先駆的・先験的な事業として、国または地方公共団体と連携した事業等を実施している事業所</t>
    <phoneticPr fontId="2"/>
  </si>
  <si>
    <t>※事業等の内容が分かる資料を添付</t>
    <rPh sb="1" eb="3">
      <t>ジギョウ</t>
    </rPh>
    <rPh sb="3" eb="4">
      <t>トウ</t>
    </rPh>
    <rPh sb="5" eb="7">
      <t>ナイヨウ</t>
    </rPh>
    <rPh sb="8" eb="9">
      <t>ワ</t>
    </rPh>
    <rPh sb="11" eb="13">
      <t>シリョウ</t>
    </rPh>
    <rPh sb="14" eb="16">
      <t>テンプ</t>
    </rPh>
    <phoneticPr fontId="2"/>
  </si>
  <si>
    <t>その他正当な理由と広域連合長が認めた場合</t>
    <rPh sb="9" eb="11">
      <t>コウイキ</t>
    </rPh>
    <rPh sb="11" eb="13">
      <t>レンゴウ</t>
    </rPh>
    <rPh sb="13" eb="14">
      <t>チョウ</t>
    </rPh>
    <phoneticPr fontId="2"/>
  </si>
  <si>
    <t>次の①～④に示す特段の事情に該当する場合は、サービスの全体計画及び紹介率最高法人へ位置づけた計画から個別のプラン（利用者）毎に除外し、再計算できるものとする。</t>
    <phoneticPr fontId="2"/>
  </si>
  <si>
    <t>【注３参照】</t>
    <rPh sb="1" eb="2">
      <t>チュウ</t>
    </rPh>
    <rPh sb="3" eb="5">
      <t>サンショウ</t>
    </rPh>
    <phoneticPr fontId="2"/>
  </si>
  <si>
    <t>①</t>
    <phoneticPr fontId="2"/>
  </si>
  <si>
    <t>利用者の状況についてアセスメントを行った結果、特定の資格保有者や体制が整備されている事業所をケアプラン上位置づける必要がある場合に、その条件に合致する事業所が当該サービス提供地域内に１ヶ所しか存在しなかったため、その事業所を使用せざるを得なかった場合。</t>
    <phoneticPr fontId="2"/>
  </si>
  <si>
    <t>※他サービス事業所がその資格者を有しないこと等を明示</t>
    <rPh sb="1" eb="2">
      <t>タ</t>
    </rPh>
    <rPh sb="6" eb="9">
      <t>ジギョウショ</t>
    </rPh>
    <rPh sb="12" eb="15">
      <t>シカクシャ</t>
    </rPh>
    <rPh sb="16" eb="17">
      <t>ユウ</t>
    </rPh>
    <rPh sb="22" eb="23">
      <t>ナド</t>
    </rPh>
    <rPh sb="24" eb="26">
      <t>メイジ</t>
    </rPh>
    <phoneticPr fontId="2"/>
  </si>
  <si>
    <t>②</t>
    <phoneticPr fontId="2"/>
  </si>
  <si>
    <t>地域包括支援センター等より困難事例を受け入れた場合</t>
    <phoneticPr fontId="2"/>
  </si>
  <si>
    <t>※事実が分かる資料等を添付</t>
    <rPh sb="1" eb="3">
      <t>ジジツ</t>
    </rPh>
    <rPh sb="4" eb="5">
      <t>ワ</t>
    </rPh>
    <rPh sb="7" eb="9">
      <t>シリョウ</t>
    </rPh>
    <rPh sb="9" eb="10">
      <t>トウ</t>
    </rPh>
    <rPh sb="11" eb="13">
      <t>テンプ</t>
    </rPh>
    <phoneticPr fontId="2"/>
  </si>
  <si>
    <t>③</t>
    <phoneticPr fontId="2"/>
  </si>
  <si>
    <t>判定期間中に、廃止等の事情により他の居宅介護支援事業所の利用者を受け入れた場合</t>
    <phoneticPr fontId="2"/>
  </si>
  <si>
    <t>④</t>
    <phoneticPr fontId="2"/>
  </si>
  <si>
    <t>判定期間中に、利用者から当該サービスを利用したい旨の理由書の提出を受け、地域ケア会議等に当該利用者の居宅サービス計画を提出し、支援内容についての意見・助言を受けている場合</t>
    <phoneticPr fontId="2"/>
  </si>
  <si>
    <t>※理由書及び地域ケア会議からの意見・助言を添付</t>
    <rPh sb="1" eb="4">
      <t>リユウショ</t>
    </rPh>
    <rPh sb="4" eb="5">
      <t>オヨ</t>
    </rPh>
    <rPh sb="6" eb="8">
      <t>チイキ</t>
    </rPh>
    <rPh sb="10" eb="12">
      <t>カイギ</t>
    </rPh>
    <rPh sb="15" eb="17">
      <t>イケン</t>
    </rPh>
    <rPh sb="18" eb="20">
      <t>ジョゲン</t>
    </rPh>
    <rPh sb="21" eb="23">
      <t>テンプ</t>
    </rPh>
    <phoneticPr fontId="2"/>
  </si>
  <si>
    <r>
      <t xml:space="preserve">「正当な理由」の１に関して、通常の実施地域内に５事業所以上ある場合においても、特殊な事情により、５事業所未満と判断する場合がある
</t>
    </r>
    <r>
      <rPr>
        <sz val="8"/>
        <rFont val="ＭＳ Ｐゴシック"/>
        <family val="3"/>
        <charset val="128"/>
      </rPr>
      <t>※特殊な事情とは、特定の事業所が、新規の受入れを制限している場合や何らかの理由により実質的に稼働していない場合などをいう</t>
    </r>
    <rPh sb="1" eb="3">
      <t>セイトウ</t>
    </rPh>
    <rPh sb="4" eb="6">
      <t>リユウ</t>
    </rPh>
    <phoneticPr fontId="2"/>
  </si>
  <si>
    <t>※特殊な事情が有する事業所がある場合、その内容を明示したリストなどを添付</t>
    <rPh sb="1" eb="3">
      <t>トクシュ</t>
    </rPh>
    <rPh sb="4" eb="6">
      <t>ジジョウ</t>
    </rPh>
    <rPh sb="7" eb="8">
      <t>ユウ</t>
    </rPh>
    <rPh sb="10" eb="13">
      <t>ジギョウショ</t>
    </rPh>
    <rPh sb="16" eb="18">
      <t>バアイ</t>
    </rPh>
    <rPh sb="21" eb="23">
      <t>ナイヨウ</t>
    </rPh>
    <rPh sb="24" eb="26">
      <t>メイジ</t>
    </rPh>
    <rPh sb="34" eb="36">
      <t>テンプ</t>
    </rPh>
    <phoneticPr fontId="2"/>
  </si>
  <si>
    <t>【注１】　該当する理由がある場合、「適合有無」欄に○を記載する。</t>
    <rPh sb="14" eb="16">
      <t>バアイ</t>
    </rPh>
    <phoneticPr fontId="2"/>
  </si>
  <si>
    <t>【注２】　備考欄が足りない場合や説明資料がある場合は、任意様式により別添を添付する。</t>
    <rPh sb="5" eb="7">
      <t>ビコウ</t>
    </rPh>
    <rPh sb="7" eb="8">
      <t>ラン</t>
    </rPh>
    <rPh sb="9" eb="10">
      <t>タ</t>
    </rPh>
    <rPh sb="13" eb="15">
      <t>バアイ</t>
    </rPh>
    <rPh sb="16" eb="18">
      <t>セツメイ</t>
    </rPh>
    <rPh sb="18" eb="20">
      <t>シリョウ</t>
    </rPh>
    <rPh sb="23" eb="25">
      <t>バアイ</t>
    </rPh>
    <rPh sb="27" eb="29">
      <t>ニンイ</t>
    </rPh>
    <rPh sb="29" eb="31">
      <t>ヨウシキ</t>
    </rPh>
    <rPh sb="34" eb="36">
      <t>ベッテン</t>
    </rPh>
    <rPh sb="37" eb="39">
      <t>テンプ</t>
    </rPh>
    <phoneticPr fontId="2"/>
  </si>
  <si>
    <t>【注３】　5の（１）①～④については、該当する内容が分かる資料（利用者リストなど）を添付する。当広域連合はそれを基
　　　　に再計算する。事業所においては、当初の値で報告するものとし、自ら再計算を行って判断しないよう留意する。</t>
    <rPh sb="47" eb="48">
      <t>トウ</t>
    </rPh>
    <rPh sb="48" eb="52">
      <t>コウイキレンゴウ</t>
    </rPh>
    <rPh sb="56" eb="57">
      <t>モト</t>
    </rPh>
    <rPh sb="63" eb="66">
      <t>サイケイサン</t>
    </rPh>
    <rPh sb="69" eb="72">
      <t>ジギョウショ</t>
    </rPh>
    <rPh sb="78" eb="80">
      <t>トウショ</t>
    </rPh>
    <rPh sb="81" eb="82">
      <t>アタイ</t>
    </rPh>
    <rPh sb="83" eb="85">
      <t>ホウコク</t>
    </rPh>
    <rPh sb="92" eb="93">
      <t>ミズカ</t>
    </rPh>
    <rPh sb="94" eb="97">
      <t>サイケイサン</t>
    </rPh>
    <rPh sb="98" eb="99">
      <t>オコナ</t>
    </rPh>
    <rPh sb="101" eb="103">
      <t>ハンダン</t>
    </rPh>
    <rPh sb="108" eb="110">
      <t>リュウイ</t>
    </rPh>
    <phoneticPr fontId="2"/>
  </si>
  <si>
    <t>【注４】　5の（１）、（２）については「特段の事情等の考え方（例示）」を参照。</t>
    <rPh sb="1" eb="2">
      <t>チュウ</t>
    </rPh>
    <rPh sb="36" eb="38">
      <t>サンショウ</t>
    </rPh>
    <phoneticPr fontId="2"/>
  </si>
  <si>
    <t>(9)  　家族に対する介護等を日常的に行っている児童や、障害者、生活困窮者、難病患者等、</t>
    <phoneticPr fontId="2"/>
  </si>
  <si>
    <t>　</t>
    <phoneticPr fontId="2"/>
  </si>
  <si>
    <t xml:space="preserve">   高齢者以外の対象者への支援に関する知識等に関する事例検討会、研修等に参加している。</t>
    <phoneticPr fontId="2"/>
  </si>
  <si>
    <t>(10)　居宅介護支援費に係る特定事業所集中減算の適用の有無</t>
    <rPh sb="5" eb="7">
      <t>キョタク</t>
    </rPh>
    <rPh sb="7" eb="9">
      <t>カイゴ</t>
    </rPh>
    <rPh sb="9" eb="11">
      <t>シエン</t>
    </rPh>
    <rPh sb="11" eb="12">
      <t>ヒ</t>
    </rPh>
    <rPh sb="13" eb="14">
      <t>カカ</t>
    </rPh>
    <rPh sb="15" eb="17">
      <t>トクテイ</t>
    </rPh>
    <rPh sb="17" eb="20">
      <t>ジギョウショ</t>
    </rPh>
    <rPh sb="20" eb="22">
      <t>シュウチュウ</t>
    </rPh>
    <rPh sb="22" eb="24">
      <t>ゲンサン</t>
    </rPh>
    <rPh sb="25" eb="27">
      <t>テキヨウ</t>
    </rPh>
    <rPh sb="28" eb="30">
      <t>ウム</t>
    </rPh>
    <phoneticPr fontId="2"/>
  </si>
  <si>
    <t>　①居宅介護支援費(Ⅰ)を算定している場合　45件以上の有無</t>
    <rPh sb="2" eb="4">
      <t>キョタク</t>
    </rPh>
    <rPh sb="4" eb="6">
      <t>カイゴ</t>
    </rPh>
    <rPh sb="6" eb="9">
      <t>シエンヒ</t>
    </rPh>
    <rPh sb="13" eb="15">
      <t>サンテイ</t>
    </rPh>
    <rPh sb="19" eb="21">
      <t>バアイ</t>
    </rPh>
    <rPh sb="24" eb="25">
      <t>ケン</t>
    </rPh>
    <rPh sb="25" eb="27">
      <t>イジョウ</t>
    </rPh>
    <rPh sb="28" eb="30">
      <t>ウム</t>
    </rPh>
    <phoneticPr fontId="2"/>
  </si>
  <si>
    <t>　②居宅介護支援費(Ⅱ)を算定している場合　50件以上の有無</t>
    <rPh sb="2" eb="4">
      <t>キョタク</t>
    </rPh>
    <rPh sb="4" eb="6">
      <t>カイゴ</t>
    </rPh>
    <rPh sb="6" eb="9">
      <t>シエンヒ</t>
    </rPh>
    <rPh sb="13" eb="15">
      <t>サンテイ</t>
    </rPh>
    <rPh sb="19" eb="21">
      <t>バアイ</t>
    </rPh>
    <rPh sb="24" eb="25">
      <t>ケン</t>
    </rPh>
    <rPh sb="25" eb="27">
      <t>イジョウ</t>
    </rPh>
    <rPh sb="28" eb="30">
      <t>ウム</t>
    </rPh>
    <phoneticPr fontId="2"/>
  </si>
  <si>
    <t>　　特定事業所集中減算が適用されている。
　　※特定事業所集中減算届出書の写しを添付すること。</t>
    <rPh sb="2" eb="4">
      <t>トクテイ</t>
    </rPh>
    <rPh sb="4" eb="7">
      <t>ジギョウショ</t>
    </rPh>
    <rPh sb="7" eb="9">
      <t>シュウチュウ</t>
    </rPh>
    <rPh sb="9" eb="11">
      <t>ゲンサン</t>
    </rPh>
    <rPh sb="12" eb="14">
      <t>テキヨウ</t>
    </rPh>
    <rPh sb="24" eb="26">
      <t>トクテイ</t>
    </rPh>
    <rPh sb="26" eb="29">
      <t>ジギョウショ</t>
    </rPh>
    <rPh sb="29" eb="31">
      <t>シュウチュウ</t>
    </rPh>
    <rPh sb="31" eb="33">
      <t>ゲンサン</t>
    </rPh>
    <rPh sb="33" eb="36">
      <t>トドケデショ</t>
    </rPh>
    <rPh sb="37" eb="38">
      <t>ウツ</t>
    </rPh>
    <rPh sb="40" eb="42">
      <t>テンプ</t>
    </rPh>
    <phoneticPr fontId="12"/>
  </si>
  <si>
    <t>(8)  　居宅介護支援費に係る特定事業所集中減算の適用の有無</t>
    <phoneticPr fontId="2"/>
  </si>
  <si>
    <t>⑦家族に対する介護等を日常的に行っている児童や、障害者、生活困窮者、難病患者等、高齢者以外の対象者への支援に関する知識等に関する事例検討会、研修等に参加したときの記録や今後の参加予定日程等を示した書類</t>
    <phoneticPr fontId="2"/>
  </si>
  <si>
    <t xml:space="preserve">ケアプランデータ連携システムの活用及び事務職員の配置の体制	</t>
    <phoneticPr fontId="2"/>
  </si>
  <si>
    <t>ケアプランデータ連携システムを活用していることがわかる書類及び事務職員の配置の体制が確認できる勤務表等の書類</t>
    <rPh sb="8" eb="10">
      <t>レンケイ</t>
    </rPh>
    <rPh sb="15" eb="17">
      <t>カツヨウ</t>
    </rPh>
    <rPh sb="27" eb="29">
      <t>ショルイ</t>
    </rPh>
    <rPh sb="29" eb="30">
      <t>オヨ</t>
    </rPh>
    <rPh sb="31" eb="35">
      <t>ジムショクイン</t>
    </rPh>
    <rPh sb="36" eb="38">
      <t>ハイチ</t>
    </rPh>
    <rPh sb="39" eb="41">
      <t>タイセイ</t>
    </rPh>
    <rPh sb="42" eb="44">
      <t>カクニン</t>
    </rPh>
    <rPh sb="50" eb="51">
      <t>ナド</t>
    </rPh>
    <rPh sb="52" eb="54">
      <t>ショルイ</t>
    </rPh>
    <phoneticPr fontId="2"/>
  </si>
  <si>
    <t>(2) 　ターミナルケアマネジメント加算を年間15回以上算定している。</t>
    <rPh sb="21" eb="23">
      <t>ネンカン</t>
    </rPh>
    <phoneticPr fontId="2"/>
  </si>
  <si>
    <t>※令和７年３月31日までの間は、なお従前の例によるものとし、同年４月１日から令和８年３月31日までの間は、令和６年３月におけるターミナルケアマネジメント加算の算定回数に３を乗じた数に令和６年４月から令和７年２月までの間におけるターミナルケアマネジメント加算の算定回数を加えた数が15以上であることとする</t>
    <phoneticPr fontId="2"/>
  </si>
  <si>
    <t>（参考様式1）</t>
    <rPh sb="1" eb="3">
      <t>サンコウ</t>
    </rPh>
    <rPh sb="3" eb="5">
      <t>ヨウシキ</t>
    </rPh>
    <phoneticPr fontId="2"/>
  </si>
  <si>
    <t>従業者の勤務の体制及び勤務形態一覧表</t>
    <phoneticPr fontId="68"/>
  </si>
  <si>
    <t>サービス種別</t>
    <rPh sb="4" eb="6">
      <t>シュベツ</t>
    </rPh>
    <phoneticPr fontId="68"/>
  </si>
  <si>
    <t>(</t>
    <phoneticPr fontId="68"/>
  </si>
  <si>
    <t>居宅介護支援</t>
    <rPh sb="0" eb="2">
      <t>キョタク</t>
    </rPh>
    <rPh sb="2" eb="4">
      <t>カイゴ</t>
    </rPh>
    <rPh sb="4" eb="6">
      <t>シエン</t>
    </rPh>
    <phoneticPr fontId="68"/>
  </si>
  <si>
    <t>）</t>
    <phoneticPr fontId="68"/>
  </si>
  <si>
    <t>令和</t>
    <rPh sb="0" eb="2">
      <t>レイワ</t>
    </rPh>
    <phoneticPr fontId="68"/>
  </si>
  <si>
    <t>)</t>
    <phoneticPr fontId="68"/>
  </si>
  <si>
    <t>年</t>
    <rPh sb="0" eb="1">
      <t>ネン</t>
    </rPh>
    <phoneticPr fontId="68"/>
  </si>
  <si>
    <t>月</t>
    <rPh sb="0" eb="1">
      <t>ゲツ</t>
    </rPh>
    <phoneticPr fontId="68"/>
  </si>
  <si>
    <t>事業所名</t>
    <rPh sb="0" eb="3">
      <t>ジギョウショ</t>
    </rPh>
    <rPh sb="3" eb="4">
      <t>メイ</t>
    </rPh>
    <phoneticPr fontId="68"/>
  </si>
  <si>
    <t>(1)</t>
    <phoneticPr fontId="68"/>
  </si>
  <si>
    <t>４週</t>
  </si>
  <si>
    <t>(2)</t>
    <phoneticPr fontId="68"/>
  </si>
  <si>
    <t>予定</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</si>
  <si>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68"/>
  </si>
  <si>
    <t>時間/週</t>
    <rPh sb="0" eb="2">
      <t>ジカン</t>
    </rPh>
    <rPh sb="3" eb="4">
      <t>シュウ</t>
    </rPh>
    <phoneticPr fontId="68"/>
  </si>
  <si>
    <t>時間/月</t>
    <rPh sb="0" eb="2">
      <t>ジカン</t>
    </rPh>
    <rPh sb="3" eb="4">
      <t>ツキ</t>
    </rPh>
    <phoneticPr fontId="68"/>
  </si>
  <si>
    <t>(4) 利用者数（新規の場合は推定数）</t>
  </si>
  <si>
    <t>人</t>
    <rPh sb="0" eb="1">
      <t>ニン</t>
    </rPh>
    <phoneticPr fontId="68"/>
  </si>
  <si>
    <t>当月の日数</t>
    <rPh sb="0" eb="2">
      <t>トウゲツ</t>
    </rPh>
    <rPh sb="3" eb="5">
      <t>ニッスウ</t>
    </rPh>
    <phoneticPr fontId="68"/>
  </si>
  <si>
    <t>日</t>
    <rPh sb="0" eb="1">
      <t>ニチ</t>
    </rPh>
    <phoneticPr fontId="68"/>
  </si>
  <si>
    <t>No</t>
    <phoneticPr fontId="68"/>
  </si>
  <si>
    <t>(5) 
職種</t>
    <phoneticPr fontId="2"/>
  </si>
  <si>
    <t>(6)
勤務
形態</t>
    <phoneticPr fontId="2"/>
  </si>
  <si>
    <t>(7)
資格</t>
    <rPh sb="4" eb="6">
      <t>シカク</t>
    </rPh>
    <phoneticPr fontId="68"/>
  </si>
  <si>
    <t>(8) 氏　名</t>
    <phoneticPr fontId="2"/>
  </si>
  <si>
    <t>(9)</t>
    <phoneticPr fontId="68"/>
  </si>
  <si>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</si>
  <si>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</si>
  <si>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1週目</t>
    <rPh sb="1" eb="2">
      <t>シュウ</t>
    </rPh>
    <rPh sb="2" eb="3">
      <t>メ</t>
    </rPh>
    <phoneticPr fontId="68"/>
  </si>
  <si>
    <t>2週目</t>
    <rPh sb="1" eb="2">
      <t>シュウ</t>
    </rPh>
    <rPh sb="2" eb="3">
      <t>メ</t>
    </rPh>
    <phoneticPr fontId="68"/>
  </si>
  <si>
    <t>3週目</t>
    <rPh sb="1" eb="2">
      <t>シュウ</t>
    </rPh>
    <rPh sb="2" eb="3">
      <t>メ</t>
    </rPh>
    <phoneticPr fontId="68"/>
  </si>
  <si>
    <t>4週目</t>
    <rPh sb="1" eb="2">
      <t>シュウ</t>
    </rPh>
    <rPh sb="2" eb="3">
      <t>メ</t>
    </rPh>
    <phoneticPr fontId="68"/>
  </si>
  <si>
    <t>5週目</t>
    <rPh sb="1" eb="2">
      <t>シュウ</t>
    </rPh>
    <rPh sb="2" eb="3">
      <t>メ</t>
    </rPh>
    <phoneticPr fontId="68"/>
  </si>
  <si>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68"/>
  </si>
  <si>
    <t>（勤務形態の記号）</t>
    <rPh sb="1" eb="3">
      <t>キンム</t>
    </rPh>
    <rPh sb="3" eb="5">
      <t>ケイタイ</t>
    </rPh>
    <rPh sb="6" eb="8">
      <t>キゴウ</t>
    </rPh>
    <phoneticPr fontId="68"/>
  </si>
  <si>
    <t>勤務形態</t>
    <rPh sb="0" eb="2">
      <t>キンム</t>
    </rPh>
    <rPh sb="2" eb="4">
      <t>ケイタイ</t>
    </rPh>
    <phoneticPr fontId="68"/>
  </si>
  <si>
    <t>勤務時間数合計</t>
    <rPh sb="0" eb="2">
      <t>キンム</t>
    </rPh>
    <rPh sb="2" eb="5">
      <t>ジカンスウ</t>
    </rPh>
    <rPh sb="5" eb="7">
      <t>ゴウケイ</t>
    </rPh>
    <phoneticPr fontId="68"/>
  </si>
  <si>
    <t>常勤換算の対象時間数</t>
    <rPh sb="0" eb="2">
      <t>ジョウキン</t>
    </rPh>
    <rPh sb="2" eb="4">
      <t>カンサン</t>
    </rPh>
    <rPh sb="5" eb="7">
      <t>タイショウ</t>
    </rPh>
    <rPh sb="7" eb="9">
      <t>ジカン</t>
    </rPh>
    <rPh sb="9" eb="10">
      <t>スウ</t>
    </rPh>
    <phoneticPr fontId="68"/>
  </si>
  <si>
    <t>常勤換算方法対象外の</t>
    <rPh sb="0" eb="2">
      <t>ジョウキン</t>
    </rPh>
    <rPh sb="2" eb="4">
      <t>カンサン</t>
    </rPh>
    <rPh sb="4" eb="6">
      <t>ホウホウ</t>
    </rPh>
    <rPh sb="6" eb="9">
      <t>タイショウガイ</t>
    </rPh>
    <phoneticPr fontId="68"/>
  </si>
  <si>
    <t>記号</t>
    <rPh sb="0" eb="2">
      <t>キゴウ</t>
    </rPh>
    <phoneticPr fontId="68"/>
  </si>
  <si>
    <t>区分</t>
    <rPh sb="0" eb="2">
      <t>クブン</t>
    </rPh>
    <phoneticPr fontId="68"/>
  </si>
  <si>
    <t>当月合計</t>
    <rPh sb="0" eb="2">
      <t>トウゲツ</t>
    </rPh>
    <rPh sb="2" eb="4">
      <t>ゴウケイ</t>
    </rPh>
    <phoneticPr fontId="68"/>
  </si>
  <si>
    <t>週平均</t>
    <rPh sb="0" eb="3">
      <t>シュウヘイキン</t>
    </rPh>
    <phoneticPr fontId="68"/>
  </si>
  <si>
    <t>常勤の従業者の人数</t>
    <rPh sb="0" eb="2">
      <t>ジョウキン</t>
    </rPh>
    <rPh sb="3" eb="6">
      <t>ジュウギョウシャ</t>
    </rPh>
    <rPh sb="7" eb="9">
      <t>ニンズウ</t>
    </rPh>
    <phoneticPr fontId="68"/>
  </si>
  <si>
    <t>A</t>
    <phoneticPr fontId="68"/>
  </si>
  <si>
    <t>常勤で専従</t>
    <rPh sb="0" eb="2">
      <t>ジョウキン</t>
    </rPh>
    <rPh sb="3" eb="5">
      <t>センジュウ</t>
    </rPh>
    <phoneticPr fontId="68"/>
  </si>
  <si>
    <t>B</t>
    <phoneticPr fontId="68"/>
  </si>
  <si>
    <t>常勤で兼務</t>
    <rPh sb="0" eb="2">
      <t>ジョウキン</t>
    </rPh>
    <rPh sb="3" eb="5">
      <t>ケンム</t>
    </rPh>
    <phoneticPr fontId="68"/>
  </si>
  <si>
    <t>C</t>
    <phoneticPr fontId="68"/>
  </si>
  <si>
    <t>非常勤で専従</t>
    <rPh sb="0" eb="3">
      <t>ヒジョウキン</t>
    </rPh>
    <rPh sb="4" eb="6">
      <t>センジュウ</t>
    </rPh>
    <phoneticPr fontId="68"/>
  </si>
  <si>
    <t>-</t>
    <phoneticPr fontId="68"/>
  </si>
  <si>
    <t>D</t>
    <phoneticPr fontId="68"/>
  </si>
  <si>
    <t>非常勤で兼務</t>
    <rPh sb="0" eb="3">
      <t>ヒジョウキン</t>
    </rPh>
    <rPh sb="4" eb="6">
      <t>ケンム</t>
    </rPh>
    <phoneticPr fontId="68"/>
  </si>
  <si>
    <t>合計</t>
    <rPh sb="0" eb="2">
      <t>ゴウケイ</t>
    </rPh>
    <phoneticPr fontId="68"/>
  </si>
  <si>
    <t>■ 常勤換算方法による人数</t>
    <rPh sb="2" eb="4">
      <t>ジョウキン</t>
    </rPh>
    <rPh sb="4" eb="6">
      <t>カンサン</t>
    </rPh>
    <rPh sb="6" eb="8">
      <t>ホウホウ</t>
    </rPh>
    <rPh sb="11" eb="13">
      <t>ニンズウ</t>
    </rPh>
    <phoneticPr fontId="68"/>
  </si>
  <si>
    <t>基準：</t>
    <rPh sb="0" eb="2">
      <t>キジュン</t>
    </rPh>
    <phoneticPr fontId="68"/>
  </si>
  <si>
    <t>週</t>
  </si>
  <si>
    <t>常勤換算の</t>
    <rPh sb="0" eb="2">
      <t>ジョウキン</t>
    </rPh>
    <rPh sb="2" eb="4">
      <t>カンサン</t>
    </rPh>
    <phoneticPr fontId="68"/>
  </si>
  <si>
    <t>常勤の従業者が</t>
    <rPh sb="0" eb="2">
      <t>ジョウキン</t>
    </rPh>
    <rPh sb="3" eb="6">
      <t>ジュウギョウシャ</t>
    </rPh>
    <phoneticPr fontId="68"/>
  </si>
  <si>
    <t>常勤換算後の人数</t>
    <rPh sb="0" eb="2">
      <t>ジョウキン</t>
    </rPh>
    <rPh sb="2" eb="4">
      <t>カンサン</t>
    </rPh>
    <rPh sb="4" eb="5">
      <t>ゴ</t>
    </rPh>
    <rPh sb="6" eb="8">
      <t>ニンズウ</t>
    </rPh>
    <phoneticPr fontId="68"/>
  </si>
  <si>
    <t>÷</t>
    <phoneticPr fontId="68"/>
  </si>
  <si>
    <t>＝</t>
    <phoneticPr fontId="68"/>
  </si>
  <si>
    <t>（小数点第2位以下切り捨て）</t>
    <rPh sb="1" eb="4">
      <t>ショウスウテン</t>
    </rPh>
    <rPh sb="4" eb="5">
      <t>ダイ</t>
    </rPh>
    <rPh sb="6" eb="7">
      <t>イ</t>
    </rPh>
    <rPh sb="7" eb="9">
      <t>イカ</t>
    </rPh>
    <rPh sb="9" eb="10">
      <t>キ</t>
    </rPh>
    <rPh sb="11" eb="12">
      <t>ス</t>
    </rPh>
    <phoneticPr fontId="68"/>
  </si>
  <si>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68"/>
  </si>
  <si>
    <t>常勤の従業者の人数</t>
  </si>
  <si>
    <t>常勤換算方法による人数</t>
    <rPh sb="0" eb="2">
      <t>ジョウキン</t>
    </rPh>
    <rPh sb="2" eb="4">
      <t>カンサン</t>
    </rPh>
    <rPh sb="4" eb="6">
      <t>ホウホウ</t>
    </rPh>
    <rPh sb="9" eb="11">
      <t>ニンズウ</t>
    </rPh>
    <phoneticPr fontId="68"/>
  </si>
  <si>
    <t>＋</t>
    <phoneticPr fontId="68"/>
  </si>
  <si>
    <t>③　家族に対する介護等を日常的に行っている児童や、障害者、生活困窮者、難病患者等、高齢者以外の対象者への支援に関する知識等に関する事例検討会、研修等に参加したときの記録や今後の参加予定日程等を示した書類　※参加したときの記録や今後の参加予定日程等を添付すること。</t>
    <rPh sb="103" eb="105">
      <t>サンカ</t>
    </rPh>
    <rPh sb="110" eb="112">
      <t>キロク</t>
    </rPh>
    <rPh sb="113" eb="115">
      <t>コンゴ</t>
    </rPh>
    <rPh sb="116" eb="118">
      <t>サンカ</t>
    </rPh>
    <rPh sb="118" eb="120">
      <t>ヨテイ</t>
    </rPh>
    <rPh sb="120" eb="122">
      <t>ニッテイ</t>
    </rPh>
    <rPh sb="122" eb="123">
      <t>トウ</t>
    </rPh>
    <rPh sb="124" eb="126">
      <t>テンプ</t>
    </rPh>
    <phoneticPr fontId="12"/>
  </si>
  <si>
    <t>(7)  　家族に対する介護等を日常的に行っている児童や、障害者、生活困窮者、</t>
    <phoneticPr fontId="2"/>
  </si>
  <si>
    <t xml:space="preserve">  難病患者等、高齢者以外の対象者への支援に関する知識等に関する事例検討会、</t>
    <phoneticPr fontId="2"/>
  </si>
  <si>
    <t xml:space="preserve">  研修会等に参加している。</t>
    <rPh sb="2" eb="4">
      <t>ケンシュウ</t>
    </rPh>
    <rPh sb="4" eb="5">
      <t>カイ</t>
    </rPh>
    <rPh sb="5" eb="6">
      <t>ナド</t>
    </rPh>
    <phoneticPr fontId="2"/>
  </si>
  <si>
    <t>(11)　他の法人が運営する指定居宅介護支援事業所と共同で事例検討会、研修改等</t>
    <rPh sb="5" eb="6">
      <t>タ</t>
    </rPh>
    <rPh sb="7" eb="9">
      <t>ホウジン</t>
    </rPh>
    <rPh sb="10" eb="12">
      <t>ウンエイ</t>
    </rPh>
    <rPh sb="14" eb="16">
      <t>シテイ</t>
    </rPh>
    <rPh sb="16" eb="18">
      <t>キョタク</t>
    </rPh>
    <rPh sb="18" eb="20">
      <t>カイゴ</t>
    </rPh>
    <rPh sb="20" eb="22">
      <t>シエン</t>
    </rPh>
    <rPh sb="22" eb="25">
      <t>ジギョウショ</t>
    </rPh>
    <rPh sb="26" eb="28">
      <t>キョウドウ</t>
    </rPh>
    <rPh sb="29" eb="31">
      <t>ジレイ</t>
    </rPh>
    <rPh sb="31" eb="34">
      <t>ケントウカイ</t>
    </rPh>
    <rPh sb="35" eb="37">
      <t>ケンシュウ</t>
    </rPh>
    <rPh sb="37" eb="38">
      <t>カイ</t>
    </rPh>
    <rPh sb="38" eb="39">
      <t>ナド</t>
    </rPh>
    <phoneticPr fontId="2"/>
  </si>
  <si>
    <t>　　　を実施している。　（連携可）</t>
    <rPh sb="4" eb="6">
      <t>ジッシ</t>
    </rPh>
    <phoneticPr fontId="2"/>
  </si>
  <si>
    <t>（令和６年４月介護報酬改定対応）</t>
    <rPh sb="1" eb="3">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</si>
</sst>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quot;　　　人&quot;"/>
    <numFmt numFmtId="177" formatCode="0&quot;人&quot;"/>
    <numFmt numFmtId="178" formatCode="0_);\(0\)"/>
    <numFmt numFmtId="179" formatCode="0.0"/>
    <numFmt numFmtId="180" formatCode="#,##0.0#"/>
    <numFmt numFmtId="181" formatCode="#,##0&quot;人&quot;"/>
    <numFmt numFmtId="182" formatCode="#,##0.##"/>
    <numFmt numFmtId="183" formatCode="#,##0.0;[Red]\-#,##0.0"/>
    <numFmt numFmtId="184" formatCode="#,##0.0&quot;人&quot;"/>
  </numFmts>
  <fonts count="73"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u/>
      <sz val="11"/>
      <color indexed="12"/>
      <name val="ＭＳ Ｐゴシック"/>
      <family val="3"/>
      <charset val="128"/>
    </font>
    <font>
      <sz val="11"/>
      <name val="HGSｺﾞｼｯｸM"/>
      <family val="3"/>
      <charset val="128"/>
    </font>
    <font>
      <sz val="10"/>
      <name val="HGSｺﾞｼｯｸM"/>
      <family val="3"/>
      <charset val="128"/>
    </font>
    <font>
      <sz val="14"/>
      <name val="HGSｺﾞｼｯｸM"/>
      <family val="3"/>
      <charset val="128"/>
    </font>
    <font>
      <sz val="11"/>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b/>
      <sz val="12"/>
      <name val="ＭＳ Ｐゴシック"/>
      <family val="3"/>
      <charset val="128"/>
    </font>
    <font>
      <sz val="6"/>
      <name val="ＭＳ ゴシック"/>
      <family val="3"/>
      <charset val="128"/>
    </font>
    <font>
      <sz val="10"/>
      <name val="ＭＳ ゴシック"/>
      <family val="3"/>
      <charset val="128"/>
    </font>
    <font>
      <sz val="10"/>
      <color indexed="10"/>
      <name val="ＭＳ Ｐゴシック"/>
      <family val="3"/>
      <charset val="128"/>
    </font>
    <font>
      <sz val="10"/>
      <name val="ＭＳ Ｐ明朝"/>
      <family val="1"/>
      <charset val="128"/>
    </font>
    <font>
      <u/>
      <sz val="10"/>
      <color indexed="12"/>
      <name val="ＭＳ Ｐゴシック"/>
      <family val="3"/>
      <charset val="128"/>
    </font>
    <font>
      <b/>
      <sz val="14"/>
      <name val="ＭＳ Ｐゴシック"/>
      <family val="3"/>
      <charset val="128"/>
    </font>
    <font>
      <sz val="8"/>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4"/>
      <name val="ＭＳ Ｐゴシック"/>
      <family val="3"/>
      <charset val="128"/>
    </font>
    <font>
      <b/>
      <sz val="14"/>
      <color indexed="13"/>
      <name val="ＭＳ Ｐゴシック"/>
      <family val="3"/>
      <charset val="128"/>
    </font>
    <font>
      <sz val="13"/>
      <name val="ＭＳ Ｐゴシック"/>
      <family val="3"/>
      <charset val="128"/>
    </font>
    <font>
      <sz val="10.5"/>
      <name val="ＭＳ Ｐゴシック"/>
      <family val="3"/>
      <charset val="128"/>
    </font>
    <font>
      <sz val="11"/>
      <name val="ＭＳ 明朝"/>
      <family val="1"/>
      <charset val="128"/>
    </font>
    <font>
      <sz val="9"/>
      <name val="ＭＳ 明朝"/>
      <family val="1"/>
      <charset val="128"/>
    </font>
    <font>
      <b/>
      <sz val="9"/>
      <name val="ＭＳ 明朝"/>
      <family val="1"/>
      <charset val="128"/>
    </font>
    <font>
      <sz val="7"/>
      <name val="ＭＳ 明朝"/>
      <family val="1"/>
      <charset val="128"/>
    </font>
    <font>
      <b/>
      <sz val="7"/>
      <name val="ＭＳ 明朝"/>
      <family val="1"/>
      <charset val="128"/>
    </font>
    <font>
      <b/>
      <sz val="8"/>
      <name val="ＭＳ 明朝"/>
      <family val="1"/>
      <charset val="128"/>
    </font>
    <font>
      <sz val="7"/>
      <name val="ＭＳ Ｐゴシック"/>
      <family val="3"/>
      <charset val="128"/>
    </font>
    <font>
      <b/>
      <sz val="7"/>
      <name val="ＭＳ Ｐゴシック"/>
      <family val="3"/>
      <charset val="128"/>
    </font>
    <font>
      <b/>
      <sz val="8"/>
      <name val="ＭＳ Ｐゴシック"/>
      <family val="3"/>
      <charset val="128"/>
    </font>
    <font>
      <b/>
      <sz val="9"/>
      <name val="ＭＳ Ｐゴシック"/>
      <family val="3"/>
      <charset val="128"/>
    </font>
    <font>
      <b/>
      <sz val="16"/>
      <name val="ＭＳ Ｐゴシック"/>
      <family val="3"/>
      <charset val="128"/>
    </font>
    <font>
      <b/>
      <sz val="14"/>
      <name val="ＭＳ 明朝"/>
      <family val="1"/>
      <charset val="128"/>
    </font>
    <font>
      <sz val="10"/>
      <name val="ＭＳ 明朝"/>
      <family val="1"/>
      <charset val="128"/>
    </font>
    <font>
      <u/>
      <sz val="10"/>
      <color indexed="12"/>
      <name val="ＭＳ 明朝"/>
      <family val="1"/>
      <charset val="128"/>
    </font>
    <font>
      <u/>
      <sz val="10"/>
      <name val="ＭＳ 明朝"/>
      <family val="1"/>
      <charset val="128"/>
    </font>
    <font>
      <b/>
      <sz val="12"/>
      <name val="ＭＳ 明朝"/>
      <family val="1"/>
      <charset val="128"/>
    </font>
    <font>
      <sz val="12"/>
      <name val="ＭＳ 明朝"/>
      <family val="1"/>
      <charset val="128"/>
    </font>
    <font>
      <b/>
      <sz val="10"/>
      <name val="ＭＳ 明朝"/>
      <family val="1"/>
      <charset val="128"/>
    </font>
    <font>
      <b/>
      <sz val="14"/>
      <color indexed="56"/>
      <name val="ＭＳ Ｐ明朝"/>
      <family val="1"/>
      <charset val="128"/>
    </font>
    <font>
      <b/>
      <sz val="12"/>
      <color indexed="10"/>
      <name val="ＭＳ Ｐゴシック"/>
      <family val="3"/>
      <charset val="128"/>
    </font>
    <font>
      <b/>
      <sz val="10"/>
      <name val="ＭＳ Ｐゴシック"/>
      <family val="3"/>
      <charset val="128"/>
    </font>
    <font>
      <b/>
      <sz val="10"/>
      <color indexed="10"/>
      <name val="ＭＳ Ｐゴシック"/>
      <family val="3"/>
      <charset val="128"/>
    </font>
    <font>
      <b/>
      <sz val="11"/>
      <color indexed="56"/>
      <name val="ＭＳ Ｐゴシック"/>
      <family val="3"/>
      <charset val="128"/>
    </font>
    <font>
      <b/>
      <sz val="14"/>
      <color indexed="56"/>
      <name val="ＭＳ Ｐゴシック"/>
      <family val="3"/>
      <charset val="128"/>
    </font>
    <font>
      <sz val="11"/>
      <color indexed="10"/>
      <name val="ＭＳ Ｐゴシック"/>
      <family val="3"/>
      <charset val="128"/>
    </font>
    <font>
      <b/>
      <sz val="11"/>
      <name val="HGSｺﾞｼｯｸM"/>
      <family val="3"/>
      <charset val="128"/>
    </font>
    <font>
      <sz val="16"/>
      <name val="HGSｺﾞｼｯｸM"/>
      <family val="3"/>
      <charset val="128"/>
    </font>
    <font>
      <b/>
      <sz val="16"/>
      <name val="HGSｺﾞｼｯｸM"/>
      <family val="3"/>
      <charset val="128"/>
    </font>
    <font>
      <sz val="6"/>
      <name val="ＭＳ Ｐゴシック"/>
      <family val="2"/>
      <charset val="128"/>
      <scheme val="minor"/>
    </font>
    <font>
      <b/>
      <sz val="14"/>
      <name val="HGSｺﾞｼｯｸM"/>
      <family val="3"/>
      <charset val="128"/>
    </font>
    <font>
      <sz val="12"/>
      <name val="HGSｺﾞｼｯｸM"/>
      <family val="3"/>
      <charset val="128"/>
    </font>
    <font>
      <b/>
      <sz val="12"/>
      <name val="HGSｺﾞｼｯｸM"/>
      <family val="3"/>
      <charset val="128"/>
    </font>
    <font>
      <sz val="14"/>
      <color rgb="FFFF0000"/>
      <name val="HGSｺﾞｼｯｸM"/>
      <family val="3"/>
      <charset val="128"/>
    </font>
  </fonts>
  <fills count="40">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47"/>
        <bgColor indexed="64"/>
      </patternFill>
    </fill>
    <fill>
      <patternFill patternType="solid">
        <fgColor indexed="11"/>
        <bgColor indexed="64"/>
      </patternFill>
    </fill>
    <fill>
      <patternFill patternType="solid">
        <fgColor indexed="36"/>
        <bgColor indexed="64"/>
      </patternFill>
    </fill>
    <fill>
      <patternFill patternType="solid">
        <fgColor indexed="52"/>
        <bgColor indexed="64"/>
      </patternFill>
    </fill>
    <fill>
      <patternFill patternType="solid">
        <fgColor indexed="26"/>
        <bgColor indexed="64"/>
      </patternFill>
    </fill>
    <fill>
      <patternFill patternType="solid">
        <fgColor indexed="9"/>
        <bgColor indexed="64"/>
      </patternFill>
    </fill>
    <fill>
      <patternFill patternType="solid">
        <fgColor indexed="13"/>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8" tint="0.59999389629810485"/>
        <bgColor indexed="26"/>
      </patternFill>
    </fill>
    <fill>
      <patternFill patternType="solid">
        <fgColor theme="0"/>
        <bgColor indexed="26"/>
      </patternFill>
    </fill>
    <fill>
      <patternFill patternType="solid">
        <fgColor theme="0"/>
        <bgColor indexed="64"/>
      </patternFill>
    </fill>
    <fill>
      <patternFill patternType="solid">
        <fgColor theme="2" tint="-0.24967192602313304"/>
        <bgColor indexed="64"/>
      </patternFill>
    </fill>
    <fill>
      <patternFill patternType="solid">
        <fgColor theme="8" tint="0.79998168889431442"/>
        <bgColor indexed="64"/>
      </patternFill>
    </fill>
    <fill>
      <patternFill patternType="solid">
        <fgColor rgb="FFCCFFCC"/>
        <bgColor indexed="64"/>
      </patternFill>
    </fill>
  </fills>
  <borders count="170">
    <border>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top style="thin">
        <color indexed="64"/>
      </top>
      <bottom/>
      <diagonal/>
    </border>
    <border>
      <left style="double">
        <color indexed="64"/>
      </left>
      <right/>
      <top/>
      <bottom/>
      <diagonal/>
    </border>
    <border>
      <left/>
      <right style="double">
        <color indexed="64"/>
      </right>
      <top style="thin">
        <color indexed="64"/>
      </top>
      <bottom/>
      <diagonal/>
    </border>
    <border>
      <left/>
      <right style="double">
        <color indexed="64"/>
      </right>
      <top/>
      <bottom style="thin">
        <color indexed="64"/>
      </bottom>
      <diagonal/>
    </border>
    <border>
      <left/>
      <right style="thin">
        <color indexed="64"/>
      </right>
      <top style="hair">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diagonalDown="1">
      <left style="thin">
        <color indexed="64"/>
      </left>
      <right style="thin">
        <color indexed="64"/>
      </right>
      <top style="hair">
        <color indexed="64"/>
      </top>
      <bottom style="hair">
        <color indexed="64"/>
      </bottom>
      <diagonal style="thin">
        <color indexed="64"/>
      </diagonal>
    </border>
    <border diagonalDown="1">
      <left style="thin">
        <color indexed="64"/>
      </left>
      <right style="thin">
        <color indexed="64"/>
      </right>
      <top style="thin">
        <color indexed="64"/>
      </top>
      <bottom style="hair">
        <color indexed="64"/>
      </bottom>
      <diagonal style="thin">
        <color indexed="64"/>
      </diagonal>
    </border>
    <border>
      <left/>
      <right style="dashed">
        <color indexed="64"/>
      </right>
      <top/>
      <bottom style="dashed">
        <color indexed="64"/>
      </bottom>
      <diagonal/>
    </border>
    <border>
      <left/>
      <right/>
      <top/>
      <bottom style="dashed">
        <color indexed="64"/>
      </bottom>
      <diagonal/>
    </border>
    <border>
      <left style="dashed">
        <color indexed="64"/>
      </left>
      <right/>
      <top/>
      <bottom style="dashed">
        <color indexed="64"/>
      </bottom>
      <diagonal/>
    </border>
    <border>
      <left/>
      <right style="dashed">
        <color indexed="64"/>
      </right>
      <top/>
      <bottom/>
      <diagonal/>
    </border>
    <border>
      <left style="dashed">
        <color indexed="64"/>
      </left>
      <right/>
      <top/>
      <bottom/>
      <diagonal/>
    </border>
    <border>
      <left style="hair">
        <color indexed="64"/>
      </left>
      <right style="hair">
        <color indexed="64"/>
      </right>
      <top style="thin">
        <color indexed="64"/>
      </top>
      <bottom style="thin">
        <color indexed="64"/>
      </bottom>
      <diagonal/>
    </border>
    <border>
      <left/>
      <right style="dashed">
        <color indexed="64"/>
      </right>
      <top style="dashed">
        <color indexed="64"/>
      </top>
      <bottom/>
      <diagonal/>
    </border>
    <border>
      <left/>
      <right/>
      <top style="dashed">
        <color indexed="64"/>
      </top>
      <bottom/>
      <diagonal/>
    </border>
    <border>
      <left style="dashed">
        <color indexed="64"/>
      </left>
      <right/>
      <top style="dashed">
        <color indexed="64"/>
      </top>
      <bottom/>
      <diagonal/>
    </border>
    <border>
      <left style="hair">
        <color indexed="64"/>
      </left>
      <right/>
      <top style="thin">
        <color indexed="64"/>
      </top>
      <bottom style="thin">
        <color indexed="64"/>
      </bottom>
      <diagonal/>
    </border>
    <border>
      <left/>
      <right style="double">
        <color indexed="64"/>
      </right>
      <top/>
      <bottom style="double">
        <color indexed="64"/>
      </bottom>
      <diagonal/>
    </border>
    <border>
      <left/>
      <right/>
      <top/>
      <bottom style="double">
        <color indexed="64"/>
      </bottom>
      <diagonal/>
    </border>
    <border>
      <left style="double">
        <color indexed="64"/>
      </left>
      <right/>
      <top/>
      <bottom style="double">
        <color indexed="64"/>
      </bottom>
      <diagonal/>
    </border>
    <border>
      <left/>
      <right style="double">
        <color indexed="64"/>
      </right>
      <top/>
      <bottom/>
      <diagonal/>
    </border>
    <border>
      <left/>
      <right style="double">
        <color indexed="64"/>
      </right>
      <top style="double">
        <color indexed="64"/>
      </top>
      <bottom/>
      <diagonal/>
    </border>
    <border>
      <left/>
      <right/>
      <top style="double">
        <color indexed="64"/>
      </top>
      <bottom/>
      <diagonal/>
    </border>
    <border>
      <left style="double">
        <color indexed="64"/>
      </left>
      <right/>
      <top style="double">
        <color indexed="64"/>
      </top>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dotted">
        <color indexed="8"/>
      </left>
      <right style="thin">
        <color indexed="8"/>
      </right>
      <top style="thin">
        <color indexed="8"/>
      </top>
      <bottom style="thin">
        <color indexed="8"/>
      </bottom>
      <diagonal/>
    </border>
    <border>
      <left style="medium">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thin">
        <color indexed="8"/>
      </left>
      <right style="hair">
        <color indexed="8"/>
      </right>
      <top style="medium">
        <color indexed="8"/>
      </top>
      <bottom style="thin">
        <color indexed="8"/>
      </bottom>
      <diagonal/>
    </border>
    <border>
      <left style="hair">
        <color indexed="8"/>
      </left>
      <right style="hair">
        <color indexed="8"/>
      </right>
      <top style="medium">
        <color indexed="8"/>
      </top>
      <bottom style="hair">
        <color indexed="8"/>
      </bottom>
      <diagonal/>
    </border>
    <border>
      <left style="hair">
        <color indexed="8"/>
      </left>
      <right/>
      <top style="medium">
        <color indexed="8"/>
      </top>
      <bottom style="hair">
        <color indexed="8"/>
      </bottom>
      <diagonal/>
    </border>
    <border>
      <left style="thin">
        <color indexed="8"/>
      </left>
      <right/>
      <top style="medium">
        <color indexed="8"/>
      </top>
      <bottom/>
      <diagonal/>
    </border>
    <border>
      <left/>
      <right style="medium">
        <color indexed="8"/>
      </right>
      <top style="medium">
        <color indexed="8"/>
      </top>
      <bottom/>
      <diagonal/>
    </border>
    <border>
      <left style="hair">
        <color indexed="8"/>
      </left>
      <right style="hair">
        <color indexed="8"/>
      </right>
      <top/>
      <bottom style="thin">
        <color indexed="8"/>
      </bottom>
      <diagonal/>
    </border>
    <border>
      <left style="hair">
        <color indexed="8"/>
      </left>
      <right/>
      <top/>
      <bottom style="thin">
        <color indexed="8"/>
      </bottom>
      <diagonal/>
    </border>
    <border>
      <left style="thin">
        <color indexed="8"/>
      </left>
      <right/>
      <top/>
      <bottom style="thin">
        <color indexed="8"/>
      </bottom>
      <diagonal/>
    </border>
    <border>
      <left/>
      <right style="medium">
        <color indexed="8"/>
      </right>
      <top/>
      <bottom style="thin">
        <color indexed="8"/>
      </bottom>
      <diagonal/>
    </border>
    <border>
      <left style="thin">
        <color indexed="8"/>
      </left>
      <right style="hair">
        <color indexed="8"/>
      </right>
      <top style="thin">
        <color indexed="8"/>
      </top>
      <bottom style="medium">
        <color indexed="8"/>
      </bottom>
      <diagonal/>
    </border>
    <border>
      <left style="hair">
        <color indexed="8"/>
      </left>
      <right style="hair">
        <color indexed="8"/>
      </right>
      <top style="thin">
        <color indexed="8"/>
      </top>
      <bottom style="medium">
        <color indexed="8"/>
      </bottom>
      <diagonal/>
    </border>
    <border>
      <left style="hair">
        <color indexed="8"/>
      </left>
      <right style="hair">
        <color indexed="8"/>
      </right>
      <top/>
      <bottom style="medium">
        <color indexed="8"/>
      </bottom>
      <diagonal/>
    </border>
    <border>
      <left style="hair">
        <color indexed="8"/>
      </left>
      <right/>
      <top/>
      <bottom style="medium">
        <color indexed="8"/>
      </bottom>
      <diagonal/>
    </border>
    <border>
      <left style="thin">
        <color indexed="8"/>
      </left>
      <right/>
      <top style="thin">
        <color indexed="8"/>
      </top>
      <bottom style="medium">
        <color indexed="8"/>
      </bottom>
      <diagonal/>
    </border>
    <border>
      <left/>
      <right style="medium">
        <color indexed="8"/>
      </right>
      <top style="thin">
        <color indexed="8"/>
      </top>
      <bottom style="medium">
        <color indexed="8"/>
      </bottom>
      <diagonal/>
    </border>
    <border>
      <left style="thin">
        <color indexed="64"/>
      </left>
      <right style="hair">
        <color indexed="8"/>
      </right>
      <top style="thin">
        <color indexed="64"/>
      </top>
      <bottom style="thin">
        <color indexed="8"/>
      </bottom>
      <diagonal/>
    </border>
    <border>
      <left style="thin">
        <color indexed="8"/>
      </left>
      <right style="hair">
        <color indexed="8"/>
      </right>
      <top style="thin">
        <color indexed="64"/>
      </top>
      <bottom style="thin">
        <color indexed="8"/>
      </bottom>
      <diagonal/>
    </border>
    <border>
      <left style="thin">
        <color indexed="8"/>
      </left>
      <right style="thin">
        <color indexed="64"/>
      </right>
      <top style="thin">
        <color indexed="64"/>
      </top>
      <bottom style="thin">
        <color indexed="8"/>
      </bottom>
      <diagonal/>
    </border>
    <border>
      <left/>
      <right style="hair">
        <color indexed="8"/>
      </right>
      <top style="thin">
        <color indexed="8"/>
      </top>
      <bottom style="hair">
        <color indexed="8"/>
      </bottom>
      <diagonal/>
    </border>
    <border>
      <left style="hair">
        <color indexed="8"/>
      </left>
      <right style="hair">
        <color indexed="8"/>
      </right>
      <top style="thin">
        <color indexed="8"/>
      </top>
      <bottom style="hair">
        <color indexed="8"/>
      </bottom>
      <diagonal/>
    </border>
    <border>
      <left style="hair">
        <color indexed="8"/>
      </left>
      <right style="thin">
        <color indexed="8"/>
      </right>
      <top style="thin">
        <color indexed="8"/>
      </top>
      <bottom style="thin">
        <color indexed="8"/>
      </bottom>
      <diagonal/>
    </border>
    <border>
      <left style="thin">
        <color indexed="64"/>
      </left>
      <right style="hair">
        <color indexed="8"/>
      </right>
      <top style="thin">
        <color indexed="8"/>
      </top>
      <bottom style="thin">
        <color indexed="8"/>
      </bottom>
      <diagonal/>
    </border>
    <border>
      <left style="thin">
        <color indexed="8"/>
      </left>
      <right style="hair">
        <color indexed="8"/>
      </right>
      <top style="thin">
        <color indexed="8"/>
      </top>
      <bottom style="thin">
        <color indexed="8"/>
      </bottom>
      <diagonal/>
    </border>
    <border>
      <left style="thin">
        <color indexed="8"/>
      </left>
      <right style="thin">
        <color indexed="64"/>
      </right>
      <top style="thin">
        <color indexed="8"/>
      </top>
      <bottom style="thin">
        <color indexed="8"/>
      </bottom>
      <diagonal/>
    </border>
    <border>
      <left/>
      <right style="hair">
        <color indexed="8"/>
      </right>
      <top/>
      <bottom style="thin">
        <color indexed="8"/>
      </bottom>
      <diagonal/>
    </border>
    <border>
      <left style="thin">
        <color indexed="64"/>
      </left>
      <right style="hair">
        <color indexed="8"/>
      </right>
      <top style="thin">
        <color indexed="8"/>
      </top>
      <bottom style="hair">
        <color indexed="8"/>
      </bottom>
      <diagonal/>
    </border>
    <border>
      <left style="thin">
        <color indexed="8"/>
      </left>
      <right style="hair">
        <color indexed="8"/>
      </right>
      <top style="thin">
        <color indexed="8"/>
      </top>
      <bottom style="hair">
        <color indexed="8"/>
      </bottom>
      <diagonal/>
    </border>
    <border>
      <left style="thin">
        <color indexed="8"/>
      </left>
      <right style="thin">
        <color indexed="64"/>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thin">
        <color indexed="8"/>
      </right>
      <top/>
      <bottom style="thin">
        <color indexed="8"/>
      </bottom>
      <diagonal/>
    </border>
    <border>
      <left style="thin">
        <color indexed="8"/>
      </left>
      <right/>
      <top/>
      <bottom/>
      <diagonal/>
    </border>
    <border>
      <left style="thin">
        <color indexed="64"/>
      </left>
      <right style="hair">
        <color indexed="8"/>
      </right>
      <top style="hair">
        <color indexed="8"/>
      </top>
      <bottom style="thin">
        <color indexed="64"/>
      </bottom>
      <diagonal/>
    </border>
    <border>
      <left style="thin">
        <color indexed="8"/>
      </left>
      <right style="hair">
        <color indexed="8"/>
      </right>
      <top style="hair">
        <color indexed="8"/>
      </top>
      <bottom style="thin">
        <color indexed="64"/>
      </bottom>
      <diagonal/>
    </border>
    <border>
      <left style="thin">
        <color indexed="8"/>
      </left>
      <right style="thin">
        <color indexed="64"/>
      </right>
      <top style="hair">
        <color indexed="8"/>
      </top>
      <bottom style="thin">
        <color indexed="64"/>
      </bottom>
      <diagonal/>
    </border>
    <border>
      <left/>
      <right style="hair">
        <color indexed="8"/>
      </right>
      <top style="hair">
        <color indexed="8"/>
      </top>
      <bottom style="thin">
        <color indexed="8"/>
      </bottom>
      <diagonal/>
    </border>
    <border>
      <left style="hair">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8"/>
      </left>
      <right style="hair">
        <color indexed="8"/>
      </right>
      <top/>
      <bottom style="hair">
        <color indexed="8"/>
      </bottom>
      <diagonal/>
    </border>
    <border>
      <left style="hair">
        <color indexed="8"/>
      </left>
      <right/>
      <top/>
      <bottom style="hair">
        <color indexed="8"/>
      </bottom>
      <diagonal/>
    </border>
    <border>
      <left/>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thin">
        <color indexed="8"/>
      </left>
      <right style="hair">
        <color indexed="8"/>
      </right>
      <top style="hair">
        <color indexed="8"/>
      </top>
      <bottom style="thin">
        <color indexed="8"/>
      </bottom>
      <diagonal/>
    </border>
    <border>
      <left/>
      <right/>
      <top style="hair">
        <color indexed="8"/>
      </top>
      <bottom style="thin">
        <color indexed="8"/>
      </bottom>
      <diagonal/>
    </border>
    <border>
      <left style="hair">
        <color indexed="8"/>
      </left>
      <right/>
      <top style="hair">
        <color indexed="8"/>
      </top>
      <bottom style="thin">
        <color indexed="8"/>
      </bottom>
      <diagonal/>
    </border>
    <border>
      <left style="thin">
        <color indexed="8"/>
      </left>
      <right/>
      <top style="thin">
        <color indexed="8"/>
      </top>
      <bottom/>
      <diagonal/>
    </border>
    <border>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55">
    <xf numFmtId="0" fontId="0" fillId="0" borderId="0"/>
    <xf numFmtId="0" fontId="19" fillId="2" borderId="0" applyNumberFormat="0" applyBorder="0" applyAlignment="0" applyProtection="0">
      <alignment vertical="center"/>
    </xf>
    <xf numFmtId="0" fontId="19" fillId="3" borderId="0" applyNumberFormat="0" applyBorder="0" applyAlignment="0" applyProtection="0">
      <alignment vertical="center"/>
    </xf>
    <xf numFmtId="0" fontId="19" fillId="4" borderId="0" applyNumberFormat="0" applyBorder="0" applyAlignment="0" applyProtection="0">
      <alignment vertical="center"/>
    </xf>
    <xf numFmtId="0" fontId="19" fillId="5"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19" fillId="7"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22" borderId="0" applyNumberFormat="0" applyBorder="0" applyAlignment="0" applyProtection="0">
      <alignment vertical="center"/>
    </xf>
    <xf numFmtId="0" fontId="20" fillId="9"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20" fillId="28" borderId="0" applyNumberFormat="0" applyBorder="0" applyAlignment="0" applyProtection="0">
      <alignment vertical="center"/>
    </xf>
    <xf numFmtId="0" fontId="21" fillId="0" borderId="0" applyNumberFormat="0" applyFill="0" applyBorder="0" applyAlignment="0" applyProtection="0">
      <alignment vertical="center"/>
    </xf>
    <xf numFmtId="0" fontId="22" fillId="29" borderId="49" applyNumberFormat="0" applyAlignment="0" applyProtection="0">
      <alignment vertical="center"/>
    </xf>
    <xf numFmtId="0" fontId="23" fillId="30" borderId="0" applyNumberFormat="0" applyBorder="0" applyAlignment="0" applyProtection="0">
      <alignment vertical="center"/>
    </xf>
    <xf numFmtId="0" fontId="3" fillId="0" borderId="0" applyNumberFormat="0" applyFill="0" applyBorder="0" applyAlignment="0" applyProtection="0">
      <alignment vertical="top"/>
      <protection locked="0"/>
    </xf>
    <xf numFmtId="0" fontId="7" fillId="10" borderId="50" applyNumberFormat="0" applyFont="0" applyAlignment="0" applyProtection="0">
      <alignment vertical="center"/>
    </xf>
    <xf numFmtId="0" fontId="24" fillId="0" borderId="51" applyNumberFormat="0" applyFill="0" applyAlignment="0" applyProtection="0">
      <alignment vertical="center"/>
    </xf>
    <xf numFmtId="0" fontId="25" fillId="31" borderId="0" applyNumberFormat="0" applyBorder="0" applyAlignment="0" applyProtection="0">
      <alignment vertical="center"/>
    </xf>
    <xf numFmtId="0" fontId="26" fillId="32" borderId="52" applyNumberFormat="0" applyAlignment="0" applyProtection="0">
      <alignment vertical="center"/>
    </xf>
    <xf numFmtId="0" fontId="27" fillId="0" borderId="0" applyNumberFormat="0" applyFill="0" applyBorder="0" applyAlignment="0" applyProtection="0">
      <alignment vertical="center"/>
    </xf>
    <xf numFmtId="0" fontId="28" fillId="0" borderId="53" applyNumberFormat="0" applyFill="0" applyAlignment="0" applyProtection="0">
      <alignment vertical="center"/>
    </xf>
    <xf numFmtId="0" fontId="29" fillId="0" borderId="54" applyNumberFormat="0" applyFill="0" applyAlignment="0" applyProtection="0">
      <alignment vertical="center"/>
    </xf>
    <xf numFmtId="0" fontId="30" fillId="0" borderId="55" applyNumberFormat="0" applyFill="0" applyAlignment="0" applyProtection="0">
      <alignment vertical="center"/>
    </xf>
    <xf numFmtId="0" fontId="30" fillId="0" borderId="0" applyNumberFormat="0" applyFill="0" applyBorder="0" applyAlignment="0" applyProtection="0">
      <alignment vertical="center"/>
    </xf>
    <xf numFmtId="0" fontId="31" fillId="0" borderId="56" applyNumberFormat="0" applyFill="0" applyAlignment="0" applyProtection="0">
      <alignment vertical="center"/>
    </xf>
    <xf numFmtId="0" fontId="32" fillId="32" borderId="57" applyNumberFormat="0" applyAlignment="0" applyProtection="0">
      <alignment vertical="center"/>
    </xf>
    <xf numFmtId="0" fontId="33" fillId="0" borderId="0" applyNumberFormat="0" applyFill="0" applyBorder="0" applyAlignment="0" applyProtection="0">
      <alignment vertical="center"/>
    </xf>
    <xf numFmtId="0" fontId="34" fillId="6" borderId="52" applyNumberFormat="0" applyAlignment="0" applyProtection="0">
      <alignment vertical="center"/>
    </xf>
    <xf numFmtId="0" fontId="7" fillId="0" borderId="0">
      <alignment vertical="center"/>
    </xf>
    <xf numFmtId="0" fontId="7" fillId="0" borderId="0">
      <alignment vertical="center"/>
    </xf>
    <xf numFmtId="0" fontId="15"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13" fillId="0" borderId="0">
      <alignment vertical="center"/>
    </xf>
    <xf numFmtId="0" fontId="7" fillId="0" borderId="0">
      <alignment vertical="center"/>
    </xf>
    <xf numFmtId="0" fontId="35" fillId="33" borderId="0" applyNumberFormat="0" applyBorder="0" applyAlignment="0" applyProtection="0">
      <alignment vertical="center"/>
    </xf>
    <xf numFmtId="0" fontId="3" fillId="0" borderId="0" applyNumberFormat="0" applyFill="0" applyBorder="0" applyAlignment="0" applyProtection="0">
      <alignment vertical="top"/>
      <protection locked="0"/>
    </xf>
    <xf numFmtId="0" fontId="1" fillId="0" borderId="0">
      <alignment vertical="center"/>
    </xf>
    <xf numFmtId="38" fontId="1" fillId="0" borderId="0" applyFont="0" applyFill="0" applyBorder="0" applyAlignment="0" applyProtection="0">
      <alignment vertical="center"/>
    </xf>
  </cellStyleXfs>
  <cellXfs count="722">
    <xf numFmtId="0" fontId="0" fillId="0" borderId="0" xfId="0" applyAlignment="1"/>
    <xf numFmtId="0" fontId="4" fillId="11" borderId="0" xfId="0" applyFont="1" applyFill="1" applyAlignment="1">
      <alignment horizontal="left" vertical="center"/>
    </xf>
    <xf numFmtId="0" fontId="4" fillId="11" borderId="1" xfId="0" applyFont="1" applyFill="1" applyBorder="1" applyAlignment="1">
      <alignment horizontal="left" vertical="center"/>
    </xf>
    <xf numFmtId="0" fontId="4" fillId="11" borderId="2" xfId="0" applyFont="1" applyFill="1" applyBorder="1" applyAlignment="1">
      <alignment horizontal="left" vertical="center"/>
    </xf>
    <xf numFmtId="0" fontId="4" fillId="11" borderId="3" xfId="0" applyFont="1" applyFill="1" applyBorder="1" applyAlignment="1">
      <alignment horizontal="left" vertical="center"/>
    </xf>
    <xf numFmtId="0" fontId="4" fillId="11" borderId="0" xfId="0" applyFont="1" applyFill="1" applyBorder="1" applyAlignment="1">
      <alignment horizontal="left" vertical="center"/>
    </xf>
    <xf numFmtId="0" fontId="4" fillId="11" borderId="7" xfId="0" applyFont="1" applyFill="1" applyBorder="1" applyAlignment="1">
      <alignment horizontal="left" vertical="center"/>
    </xf>
    <xf numFmtId="0" fontId="4" fillId="11" borderId="8" xfId="0" applyFont="1" applyFill="1" applyBorder="1" applyAlignment="1">
      <alignment horizontal="left" vertical="center"/>
    </xf>
    <xf numFmtId="0" fontId="4" fillId="11" borderId="9" xfId="0" applyFont="1" applyFill="1" applyBorder="1" applyAlignment="1">
      <alignment horizontal="left" vertical="center"/>
    </xf>
    <xf numFmtId="0" fontId="4" fillId="11" borderId="6" xfId="0" applyFont="1" applyFill="1" applyBorder="1" applyAlignment="1">
      <alignment horizontal="left" vertical="center"/>
    </xf>
    <xf numFmtId="0" fontId="4" fillId="11" borderId="10" xfId="0" applyFont="1" applyFill="1" applyBorder="1" applyAlignment="1">
      <alignment horizontal="left" vertical="center"/>
    </xf>
    <xf numFmtId="0" fontId="0" fillId="11" borderId="0" xfId="49" applyFont="1" applyFill="1" applyAlignment="1">
      <alignment horizontal="center" vertical="center"/>
    </xf>
    <xf numFmtId="0" fontId="0" fillId="11" borderId="0" xfId="49" applyFont="1" applyFill="1" applyAlignment="1">
      <alignment horizontal="right" vertical="center"/>
    </xf>
    <xf numFmtId="0" fontId="0" fillId="11" borderId="0" xfId="49" applyFont="1" applyFill="1">
      <alignment vertical="center"/>
    </xf>
    <xf numFmtId="0" fontId="0" fillId="11" borderId="0" xfId="49" applyFont="1" applyFill="1" applyAlignment="1">
      <alignment horizontal="left" vertical="center"/>
    </xf>
    <xf numFmtId="0" fontId="0" fillId="11" borderId="0" xfId="0" applyFont="1" applyFill="1" applyAlignment="1">
      <alignment horizontal="left" vertical="center"/>
    </xf>
    <xf numFmtId="0" fontId="0" fillId="11" borderId="0" xfId="50" applyFont="1" applyFill="1">
      <alignment vertical="center"/>
    </xf>
    <xf numFmtId="0" fontId="0" fillId="11" borderId="0" xfId="50" applyFont="1" applyFill="1" applyBorder="1" applyAlignment="1">
      <alignment horizontal="left" vertical="center"/>
    </xf>
    <xf numFmtId="0" fontId="0" fillId="11" borderId="0" xfId="50" applyFont="1" applyFill="1" applyBorder="1" applyAlignment="1">
      <alignment horizontal="center" vertical="center"/>
    </xf>
    <xf numFmtId="0" fontId="0" fillId="11" borderId="0" xfId="50" applyFont="1" applyFill="1" applyAlignment="1">
      <alignment horizontal="center" vertical="center"/>
    </xf>
    <xf numFmtId="0" fontId="8" fillId="11" borderId="4" xfId="49" applyFont="1" applyFill="1" applyBorder="1" applyAlignment="1">
      <alignment vertical="center" wrapText="1"/>
    </xf>
    <xf numFmtId="177" fontId="10" fillId="11" borderId="5" xfId="49" applyNumberFormat="1" applyFont="1" applyFill="1" applyBorder="1" applyAlignment="1">
      <alignment vertical="center" wrapText="1"/>
    </xf>
    <xf numFmtId="0" fontId="0" fillId="11" borderId="9" xfId="50" applyFont="1" applyFill="1" applyBorder="1" applyAlignment="1">
      <alignment horizontal="left" vertical="center"/>
    </xf>
    <xf numFmtId="0" fontId="8" fillId="11" borderId="0" xfId="49" applyFont="1" applyFill="1" applyBorder="1" applyAlignment="1">
      <alignment vertical="center" wrapText="1"/>
    </xf>
    <xf numFmtId="0" fontId="0" fillId="11" borderId="8" xfId="50" applyFont="1" applyFill="1" applyBorder="1" applyAlignment="1">
      <alignment horizontal="center" vertical="center"/>
    </xf>
    <xf numFmtId="0" fontId="0" fillId="11" borderId="8" xfId="50" applyFont="1" applyFill="1" applyBorder="1" applyAlignment="1">
      <alignment horizontal="left" vertical="center"/>
    </xf>
    <xf numFmtId="0" fontId="0" fillId="11" borderId="0" xfId="50" applyFont="1" applyFill="1" applyBorder="1" applyAlignment="1">
      <alignment horizontal="left" vertical="center" wrapText="1"/>
    </xf>
    <xf numFmtId="0" fontId="10" fillId="11" borderId="0" xfId="49" applyFont="1" applyFill="1" applyAlignment="1">
      <alignment horizontal="center" vertical="center"/>
    </xf>
    <xf numFmtId="0" fontId="8" fillId="11" borderId="0" xfId="49" applyFont="1" applyFill="1" applyAlignment="1">
      <alignment horizontal="center" vertical="center"/>
    </xf>
    <xf numFmtId="0" fontId="0" fillId="11" borderId="14" xfId="49" applyFont="1" applyFill="1" applyBorder="1" applyAlignment="1">
      <alignment horizontal="center" vertical="center"/>
    </xf>
    <xf numFmtId="0" fontId="8" fillId="11" borderId="8" xfId="49" applyFont="1" applyFill="1" applyBorder="1" applyAlignment="1">
      <alignment horizontal="center" vertical="center" wrapText="1"/>
    </xf>
    <xf numFmtId="0" fontId="0" fillId="11" borderId="14" xfId="49" applyFont="1" applyFill="1" applyBorder="1" applyAlignment="1">
      <alignment horizontal="center" vertical="center" wrapText="1"/>
    </xf>
    <xf numFmtId="0" fontId="0" fillId="11" borderId="9" xfId="49" applyFont="1" applyFill="1" applyBorder="1" applyAlignment="1">
      <alignment horizontal="center" vertical="center" wrapText="1"/>
    </xf>
    <xf numFmtId="0" fontId="8" fillId="11" borderId="0" xfId="49" applyFont="1" applyFill="1" applyAlignment="1">
      <alignment vertical="center" wrapText="1"/>
    </xf>
    <xf numFmtId="0" fontId="0" fillId="11" borderId="15" xfId="49" applyFont="1" applyFill="1" applyBorder="1" applyAlignment="1">
      <alignment horizontal="center" vertical="center"/>
    </xf>
    <xf numFmtId="0" fontId="0" fillId="11" borderId="15" xfId="49" applyFont="1" applyFill="1" applyBorder="1" applyAlignment="1">
      <alignment horizontal="center" vertical="center" wrapText="1"/>
    </xf>
    <xf numFmtId="0" fontId="0" fillId="11" borderId="7" xfId="49" applyFont="1" applyFill="1" applyBorder="1" applyAlignment="1">
      <alignment horizontal="center" vertical="center" shrinkToFit="1"/>
    </xf>
    <xf numFmtId="0" fontId="0" fillId="11" borderId="15" xfId="49" applyFont="1" applyFill="1" applyBorder="1" applyAlignment="1">
      <alignment horizontal="center" vertical="center" shrinkToFit="1"/>
    </xf>
    <xf numFmtId="0" fontId="8" fillId="11" borderId="12" xfId="49" applyFont="1" applyFill="1" applyBorder="1" applyAlignment="1">
      <alignment horizontal="right" vertical="center"/>
    </xf>
    <xf numFmtId="176" fontId="8" fillId="11" borderId="4" xfId="49" applyNumberFormat="1" applyFont="1" applyFill="1" applyBorder="1" applyAlignment="1">
      <alignment horizontal="right" vertical="center"/>
    </xf>
    <xf numFmtId="0" fontId="2" fillId="11" borderId="6" xfId="49" applyFont="1" applyFill="1" applyBorder="1" applyAlignment="1">
      <alignment horizontal="center"/>
    </xf>
    <xf numFmtId="0" fontId="8" fillId="11" borderId="0" xfId="49" applyFont="1" applyFill="1" applyBorder="1" applyAlignment="1">
      <alignment horizontal="center" vertical="center"/>
    </xf>
    <xf numFmtId="0" fontId="10" fillId="11" borderId="0" xfId="49" applyFont="1" applyFill="1" applyBorder="1" applyAlignment="1">
      <alignment horizontal="center" vertical="center"/>
    </xf>
    <xf numFmtId="0" fontId="8" fillId="11" borderId="0" xfId="49" applyFont="1" applyFill="1" applyBorder="1" applyAlignment="1">
      <alignment horizontal="right" vertical="center"/>
    </xf>
    <xf numFmtId="0" fontId="8" fillId="11" borderId="0" xfId="50" applyFont="1" applyFill="1" applyAlignment="1">
      <alignment horizontal="left" vertical="center"/>
    </xf>
    <xf numFmtId="0" fontId="8" fillId="11" borderId="0" xfId="50" applyFont="1" applyFill="1" applyAlignment="1">
      <alignment horizontal="center" vertical="center"/>
    </xf>
    <xf numFmtId="0" fontId="8" fillId="11" borderId="0" xfId="50" applyFont="1" applyFill="1">
      <alignment vertical="center"/>
    </xf>
    <xf numFmtId="0" fontId="0" fillId="11" borderId="9" xfId="49" applyFont="1" applyFill="1" applyBorder="1" applyAlignment="1">
      <alignment horizontal="left" vertical="center" wrapText="1"/>
    </xf>
    <xf numFmtId="0" fontId="0" fillId="11" borderId="10" xfId="49" applyFont="1" applyFill="1" applyBorder="1" applyAlignment="1">
      <alignment horizontal="left" vertical="center"/>
    </xf>
    <xf numFmtId="0" fontId="4" fillId="0" borderId="0" xfId="0" applyFont="1" applyFill="1" applyBorder="1" applyAlignment="1">
      <alignment horizontal="left" vertical="center"/>
    </xf>
    <xf numFmtId="0" fontId="40" fillId="11" borderId="0" xfId="0" applyFont="1" applyFill="1" applyAlignment="1"/>
    <xf numFmtId="0" fontId="41" fillId="11" borderId="0" xfId="0" applyFont="1" applyFill="1" applyBorder="1" applyAlignment="1">
      <alignment horizontal="center"/>
    </xf>
    <xf numFmtId="0" fontId="42" fillId="11" borderId="0" xfId="0" applyFont="1" applyFill="1" applyBorder="1" applyAlignment="1">
      <alignment horizontal="center" wrapText="1"/>
    </xf>
    <xf numFmtId="0" fontId="42" fillId="11" borderId="0" xfId="0" applyFont="1" applyFill="1" applyBorder="1" applyAlignment="1">
      <alignment horizontal="center" vertical="top"/>
    </xf>
    <xf numFmtId="0" fontId="41" fillId="11" borderId="0" xfId="0" applyFont="1" applyFill="1" applyBorder="1" applyAlignment="1"/>
    <xf numFmtId="0" fontId="43" fillId="11" borderId="0" xfId="0" applyFont="1" applyFill="1" applyBorder="1" applyAlignment="1">
      <alignment horizontal="center" vertical="top"/>
    </xf>
    <xf numFmtId="0" fontId="44" fillId="11" borderId="0" xfId="0" applyFont="1" applyFill="1" applyBorder="1" applyAlignment="1">
      <alignment horizontal="center" vertical="top" wrapText="1"/>
    </xf>
    <xf numFmtId="0" fontId="0" fillId="11" borderId="0" xfId="0" applyFill="1" applyBorder="1" applyAlignment="1"/>
    <xf numFmtId="0" fontId="45" fillId="11" borderId="0" xfId="0" applyFont="1" applyFill="1" applyBorder="1" applyAlignment="1">
      <alignment horizontal="center" vertical="top"/>
    </xf>
    <xf numFmtId="0" fontId="42" fillId="11" borderId="0" xfId="0" applyFont="1" applyFill="1" applyBorder="1" applyAlignment="1">
      <alignment horizontal="center" vertical="center" wrapText="1"/>
    </xf>
    <xf numFmtId="0" fontId="46" fillId="11" borderId="0" xfId="0" applyFont="1" applyFill="1" applyBorder="1" applyAlignment="1">
      <alignment horizontal="center" vertical="top"/>
    </xf>
    <xf numFmtId="0" fontId="47" fillId="11" borderId="0" xfId="0" applyFont="1" applyFill="1" applyBorder="1" applyAlignment="1">
      <alignment horizontal="center" vertical="top" wrapText="1"/>
    </xf>
    <xf numFmtId="0" fontId="48" fillId="11" borderId="0" xfId="0" applyFont="1" applyFill="1" applyBorder="1" applyAlignment="1">
      <alignment horizontal="center" vertical="top"/>
    </xf>
    <xf numFmtId="0" fontId="49" fillId="11" borderId="0" xfId="0" applyFont="1" applyFill="1" applyBorder="1" applyAlignment="1">
      <alignment horizontal="center" vertical="center" wrapText="1"/>
    </xf>
    <xf numFmtId="0" fontId="9" fillId="11" borderId="5" xfId="0" applyFont="1" applyFill="1" applyBorder="1" applyAlignment="1"/>
    <xf numFmtId="0" fontId="9" fillId="11" borderId="80" xfId="0" applyFont="1" applyFill="1" applyBorder="1" applyAlignment="1"/>
    <xf numFmtId="0" fontId="9" fillId="11" borderId="4" xfId="0" applyFont="1" applyFill="1" applyBorder="1" applyAlignment="1"/>
    <xf numFmtId="0" fontId="49" fillId="11" borderId="12" xfId="0" applyFont="1" applyFill="1" applyBorder="1" applyAlignment="1">
      <alignment horizontal="center" vertical="center" wrapText="1"/>
    </xf>
    <xf numFmtId="0" fontId="9" fillId="11" borderId="60" xfId="0" applyFont="1" applyFill="1" applyBorder="1" applyAlignment="1">
      <alignment horizontal="center"/>
    </xf>
    <xf numFmtId="0" fontId="9" fillId="11" borderId="67" xfId="0" applyFont="1" applyFill="1" applyBorder="1" applyAlignment="1">
      <alignment horizontal="center"/>
    </xf>
    <xf numFmtId="0" fontId="9" fillId="11" borderId="59" xfId="0" applyFont="1" applyFill="1" applyBorder="1" applyAlignment="1">
      <alignment horizontal="center"/>
    </xf>
    <xf numFmtId="0" fontId="9" fillId="11" borderId="71" xfId="0" applyFont="1" applyFill="1" applyBorder="1" applyAlignment="1">
      <alignment horizontal="center"/>
    </xf>
    <xf numFmtId="0" fontId="9" fillId="11" borderId="14" xfId="0" applyFont="1" applyFill="1" applyBorder="1" applyAlignment="1">
      <alignment horizontal="center"/>
    </xf>
    <xf numFmtId="0" fontId="0" fillId="11" borderId="0" xfId="0" applyFont="1" applyFill="1" applyAlignment="1"/>
    <xf numFmtId="0" fontId="9" fillId="11" borderId="0" xfId="0" applyFont="1" applyFill="1" applyAlignment="1"/>
    <xf numFmtId="0" fontId="9" fillId="11" borderId="84" xfId="0" applyFont="1" applyFill="1" applyBorder="1" applyAlignment="1"/>
    <xf numFmtId="0" fontId="9" fillId="11" borderId="11" xfId="0" applyFont="1" applyFill="1" applyBorder="1" applyAlignment="1"/>
    <xf numFmtId="0" fontId="9" fillId="11" borderId="70" xfId="0" applyFont="1" applyFill="1" applyBorder="1" applyAlignment="1">
      <alignment horizontal="center"/>
    </xf>
    <xf numFmtId="0" fontId="9" fillId="11" borderId="10" xfId="0" applyFont="1" applyFill="1" applyBorder="1" applyAlignment="1">
      <alignment horizontal="center"/>
    </xf>
    <xf numFmtId="0" fontId="9" fillId="11" borderId="7" xfId="0" applyFont="1" applyFill="1" applyBorder="1" applyAlignment="1">
      <alignment horizontal="center"/>
    </xf>
    <xf numFmtId="0" fontId="9" fillId="11" borderId="15" xfId="0" applyFont="1" applyFill="1" applyBorder="1" applyAlignment="1">
      <alignment horizontal="center"/>
    </xf>
    <xf numFmtId="0" fontId="0" fillId="11" borderId="85" xfId="0" applyFont="1" applyFill="1" applyBorder="1" applyAlignment="1"/>
    <xf numFmtId="0" fontId="0" fillId="11" borderId="86" xfId="0" applyFont="1" applyFill="1" applyBorder="1" applyAlignment="1"/>
    <xf numFmtId="0" fontId="0" fillId="11" borderId="87" xfId="0" applyFont="1" applyFill="1" applyBorder="1" applyAlignment="1"/>
    <xf numFmtId="0" fontId="9" fillId="11" borderId="0" xfId="0" applyFont="1" applyFill="1" applyBorder="1" applyAlignment="1">
      <alignment horizontal="left" vertical="center"/>
    </xf>
    <xf numFmtId="0" fontId="0" fillId="11" borderId="0" xfId="0" applyFont="1" applyFill="1" applyAlignment="1">
      <alignment horizontal="left" vertical="top" wrapText="1"/>
    </xf>
    <xf numFmtId="0" fontId="9" fillId="11" borderId="0" xfId="0" applyFont="1" applyFill="1" applyAlignment="1">
      <alignment horizontal="left" vertical="top" wrapText="1"/>
    </xf>
    <xf numFmtId="0" fontId="10" fillId="11" borderId="0" xfId="0" applyFont="1" applyFill="1" applyBorder="1" applyAlignment="1">
      <alignment horizontal="center" vertical="center"/>
    </xf>
    <xf numFmtId="0" fontId="9" fillId="11" borderId="0" xfId="0" applyFont="1" applyFill="1" applyBorder="1" applyAlignment="1">
      <alignment vertical="center"/>
    </xf>
    <xf numFmtId="0" fontId="11" fillId="11" borderId="0" xfId="0" applyFont="1" applyFill="1" applyBorder="1" applyAlignment="1">
      <alignment horizontal="center" vertical="center"/>
    </xf>
    <xf numFmtId="0" fontId="8" fillId="11" borderId="0" xfId="0" applyFont="1" applyFill="1" applyBorder="1" applyAlignment="1">
      <alignment horizontal="center" vertical="center"/>
    </xf>
    <xf numFmtId="0" fontId="10" fillId="11" borderId="0" xfId="0" applyFont="1" applyFill="1" applyAlignment="1">
      <alignment horizontal="center" vertical="center"/>
    </xf>
    <xf numFmtId="0" fontId="11" fillId="11" borderId="0" xfId="0" applyFont="1" applyFill="1" applyAlignment="1">
      <alignment horizontal="center" vertical="center"/>
    </xf>
    <xf numFmtId="0" fontId="8" fillId="11" borderId="66" xfId="0" applyFont="1" applyFill="1" applyBorder="1" applyAlignment="1">
      <alignment horizontal="center" vertical="center"/>
    </xf>
    <xf numFmtId="0" fontId="8" fillId="11" borderId="67" xfId="0" applyFont="1" applyFill="1" applyBorder="1" applyAlignment="1">
      <alignment horizontal="center" vertical="center"/>
    </xf>
    <xf numFmtId="0" fontId="10" fillId="11" borderId="94" xfId="0" applyFont="1" applyFill="1" applyBorder="1" applyAlignment="1">
      <alignment horizontal="center" vertical="center"/>
    </xf>
    <xf numFmtId="0" fontId="10" fillId="11" borderId="80" xfId="0" applyFont="1" applyFill="1" applyBorder="1" applyAlignment="1">
      <alignment horizontal="center" vertical="center"/>
    </xf>
    <xf numFmtId="0" fontId="36" fillId="11" borderId="80" xfId="0" applyFont="1" applyFill="1" applyBorder="1" applyAlignment="1">
      <alignment horizontal="center" vertical="center"/>
    </xf>
    <xf numFmtId="0" fontId="36" fillId="11" borderId="95" xfId="0" applyFont="1" applyFill="1" applyBorder="1" applyAlignment="1">
      <alignment horizontal="center" vertical="center"/>
    </xf>
    <xf numFmtId="0" fontId="10" fillId="11" borderId="0" xfId="0" applyFont="1" applyFill="1" applyAlignment="1"/>
    <xf numFmtId="0" fontId="52" fillId="0" borderId="0" xfId="48" applyFont="1">
      <alignment vertical="center"/>
    </xf>
    <xf numFmtId="0" fontId="52" fillId="0" borderId="0" xfId="48" applyFont="1" applyBorder="1">
      <alignment vertical="center"/>
    </xf>
    <xf numFmtId="0" fontId="52" fillId="0" borderId="0" xfId="48" applyFont="1" applyBorder="1" applyAlignment="1">
      <alignment horizontal="center" vertical="center"/>
    </xf>
    <xf numFmtId="0" fontId="53" fillId="0" borderId="0" xfId="0" applyFont="1" applyBorder="1" applyAlignment="1" applyProtection="1">
      <alignment horizontal="left" vertical="center" wrapText="1"/>
    </xf>
    <xf numFmtId="0" fontId="53" fillId="12" borderId="12" xfId="0" applyFont="1" applyFill="1" applyBorder="1" applyAlignment="1" applyProtection="1">
      <alignment horizontal="left" vertical="center" wrapText="1"/>
    </xf>
    <xf numFmtId="0" fontId="54" fillId="12" borderId="12" xfId="48" applyFont="1" applyFill="1" applyBorder="1" applyAlignment="1">
      <alignment horizontal="center" vertical="center" wrapText="1"/>
    </xf>
    <xf numFmtId="0" fontId="52" fillId="0" borderId="0" xfId="48" applyFont="1" applyFill="1" applyBorder="1" applyAlignment="1">
      <alignment vertical="center"/>
    </xf>
    <xf numFmtId="0" fontId="55" fillId="0" borderId="0" xfId="0" applyFont="1" applyFill="1" applyBorder="1" applyAlignment="1" applyProtection="1">
      <alignment horizontal="left" vertical="center"/>
    </xf>
    <xf numFmtId="0" fontId="52" fillId="12" borderId="12" xfId="48" applyFont="1" applyFill="1" applyBorder="1" applyAlignment="1">
      <alignment horizontal="center" vertical="center"/>
    </xf>
    <xf numFmtId="0" fontId="52" fillId="0" borderId="0" xfId="48" applyFont="1" applyBorder="1" applyAlignment="1">
      <alignment vertical="center"/>
    </xf>
    <xf numFmtId="0" fontId="55" fillId="0" borderId="0" xfId="48" applyFont="1" applyBorder="1" applyAlignment="1">
      <alignment vertical="center" wrapText="1"/>
    </xf>
    <xf numFmtId="0" fontId="55" fillId="0" borderId="0" xfId="48" applyFont="1" applyBorder="1" applyAlignment="1">
      <alignment vertical="center"/>
    </xf>
    <xf numFmtId="0" fontId="52" fillId="12" borderId="12" xfId="48" applyFont="1" applyFill="1" applyBorder="1">
      <alignment vertical="center"/>
    </xf>
    <xf numFmtId="0" fontId="57" fillId="0" borderId="14" xfId="48" applyFont="1" applyBorder="1" applyAlignment="1">
      <alignment horizontal="left" vertical="center" wrapText="1"/>
    </xf>
    <xf numFmtId="0" fontId="52" fillId="0" borderId="12" xfId="48" applyFont="1" applyBorder="1" applyAlignment="1">
      <alignment vertical="center" wrapText="1"/>
    </xf>
    <xf numFmtId="0" fontId="57" fillId="0" borderId="13" xfId="48" applyFont="1" applyBorder="1" applyAlignment="1">
      <alignment horizontal="left" vertical="center" wrapText="1"/>
    </xf>
    <xf numFmtId="0" fontId="52" fillId="0" borderId="13" xfId="48" applyFont="1" applyBorder="1">
      <alignment vertical="center"/>
    </xf>
    <xf numFmtId="0" fontId="52" fillId="0" borderId="13" xfId="48" applyFont="1" applyFill="1" applyBorder="1" applyAlignment="1">
      <alignment vertical="center" wrapText="1"/>
    </xf>
    <xf numFmtId="0" fontId="52" fillId="0" borderId="58" xfId="48" applyFont="1" applyBorder="1" applyAlignment="1">
      <alignment vertical="center" wrapText="1"/>
    </xf>
    <xf numFmtId="0" fontId="52" fillId="12" borderId="16" xfId="48" applyFont="1" applyFill="1" applyBorder="1">
      <alignment vertical="center"/>
    </xf>
    <xf numFmtId="0" fontId="52" fillId="0" borderId="0" xfId="48" applyFont="1" applyAlignment="1">
      <alignment vertical="center" wrapText="1"/>
    </xf>
    <xf numFmtId="0" fontId="52" fillId="12" borderId="17" xfId="48" applyFont="1" applyFill="1" applyBorder="1">
      <alignment vertical="center"/>
    </xf>
    <xf numFmtId="0" fontId="52" fillId="0" borderId="18" xfId="48" applyFont="1" applyBorder="1" applyAlignment="1">
      <alignment vertical="center" wrapText="1"/>
    </xf>
    <xf numFmtId="0" fontId="52" fillId="0" borderId="17" xfId="48" applyFont="1" applyBorder="1" applyAlignment="1">
      <alignment vertical="center" wrapText="1"/>
    </xf>
    <xf numFmtId="0" fontId="52" fillId="12" borderId="18" xfId="48" applyFont="1" applyFill="1" applyBorder="1">
      <alignment vertical="center"/>
    </xf>
    <xf numFmtId="0" fontId="52" fillId="0" borderId="12" xfId="48" applyFont="1" applyFill="1" applyBorder="1" applyAlignment="1">
      <alignment vertical="center" wrapText="1"/>
    </xf>
    <xf numFmtId="0" fontId="52" fillId="0" borderId="14" xfId="48" applyFont="1" applyFill="1" applyBorder="1" applyAlignment="1">
      <alignment vertical="center" wrapText="1"/>
    </xf>
    <xf numFmtId="0" fontId="52" fillId="12" borderId="14" xfId="48" applyFont="1" applyFill="1" applyBorder="1">
      <alignment vertical="center"/>
    </xf>
    <xf numFmtId="0" fontId="52" fillId="0" borderId="2" xfId="48" applyFont="1" applyBorder="1">
      <alignment vertical="center"/>
    </xf>
    <xf numFmtId="0" fontId="52" fillId="12" borderId="65" xfId="48" applyFont="1" applyFill="1" applyBorder="1">
      <alignment vertical="center"/>
    </xf>
    <xf numFmtId="0" fontId="52" fillId="0" borderId="3" xfId="48" applyFont="1" applyBorder="1">
      <alignment vertical="center"/>
    </xf>
    <xf numFmtId="0" fontId="52" fillId="0" borderId="15" xfId="48" applyFont="1" applyBorder="1" applyAlignment="1">
      <alignment vertical="center" wrapText="1"/>
    </xf>
    <xf numFmtId="0" fontId="52" fillId="12" borderId="10" xfId="48" applyFont="1" applyFill="1" applyBorder="1">
      <alignment vertical="center"/>
    </xf>
    <xf numFmtId="0" fontId="52" fillId="0" borderId="0" xfId="48" applyFont="1" applyAlignment="1">
      <alignment horizontal="right" vertical="center"/>
    </xf>
    <xf numFmtId="0" fontId="0" fillId="0" borderId="0" xfId="0" applyAlignment="1">
      <alignment vertical="center"/>
    </xf>
    <xf numFmtId="0" fontId="8" fillId="0" borderId="0" xfId="0" applyFont="1" applyAlignment="1">
      <alignment horizontal="center" vertical="center"/>
    </xf>
    <xf numFmtId="0" fontId="0" fillId="0" borderId="0" xfId="0" applyFont="1" applyAlignment="1">
      <alignment horizontal="right" vertical="center"/>
    </xf>
    <xf numFmtId="0" fontId="10" fillId="0" borderId="0" xfId="0" applyFont="1" applyAlignment="1">
      <alignment vertical="center"/>
    </xf>
    <xf numFmtId="0" fontId="0" fillId="0" borderId="0" xfId="0" applyFont="1" applyBorder="1" applyAlignment="1">
      <alignment vertical="center"/>
    </xf>
    <xf numFmtId="0" fontId="0" fillId="0" borderId="0" xfId="0" applyBorder="1" applyAlignment="1">
      <alignment vertical="center"/>
    </xf>
    <xf numFmtId="0" fontId="10" fillId="0" borderId="97" xfId="0" applyFont="1" applyBorder="1" applyAlignment="1">
      <alignment horizontal="right" vertical="center"/>
    </xf>
    <xf numFmtId="0" fontId="58" fillId="0" borderId="0" xfId="0" applyFont="1" applyBorder="1" applyAlignment="1">
      <alignment vertical="center" wrapText="1"/>
    </xf>
    <xf numFmtId="0" fontId="9" fillId="34" borderId="102" xfId="0" applyFont="1" applyFill="1" applyBorder="1" applyAlignment="1">
      <alignment horizontal="center" vertical="center" shrinkToFit="1"/>
    </xf>
    <xf numFmtId="0" fontId="9" fillId="34" borderId="103" xfId="0" applyFont="1" applyFill="1" applyBorder="1" applyAlignment="1">
      <alignment horizontal="center" vertical="center" shrinkToFit="1"/>
    </xf>
    <xf numFmtId="0" fontId="9" fillId="35" borderId="106" xfId="0" applyFont="1" applyFill="1" applyBorder="1" applyAlignment="1">
      <alignment horizontal="center" vertical="center" shrinkToFit="1"/>
    </xf>
    <xf numFmtId="0" fontId="9" fillId="35" borderId="107" xfId="0" applyFont="1" applyFill="1" applyBorder="1" applyAlignment="1">
      <alignment horizontal="center" vertical="center" shrinkToFit="1"/>
    </xf>
    <xf numFmtId="0" fontId="0" fillId="36" borderId="111" xfId="0" applyFill="1" applyBorder="1" applyAlignment="1">
      <alignment horizontal="center" vertical="center"/>
    </xf>
    <xf numFmtId="0" fontId="0" fillId="36" borderId="112" xfId="0" applyFill="1" applyBorder="1" applyAlignment="1">
      <alignment horizontal="center" vertical="center"/>
    </xf>
    <xf numFmtId="0" fontId="0" fillId="36" borderId="113" xfId="0" applyFill="1" applyBorder="1" applyAlignment="1">
      <alignment horizontal="center" vertical="center"/>
    </xf>
    <xf numFmtId="0" fontId="9" fillId="34" borderId="119" xfId="0" applyFont="1" applyFill="1" applyBorder="1" applyAlignment="1">
      <alignment horizontal="center" vertical="center" shrinkToFit="1"/>
    </xf>
    <xf numFmtId="0" fontId="9" fillId="34" borderId="120" xfId="0" applyFont="1" applyFill="1" applyBorder="1" applyAlignment="1">
      <alignment horizontal="center" vertical="center" shrinkToFit="1"/>
    </xf>
    <xf numFmtId="0" fontId="9" fillId="35" borderId="125" xfId="0" applyFont="1" applyFill="1" applyBorder="1" applyAlignment="1">
      <alignment horizontal="center" vertical="center" shrinkToFit="1"/>
    </xf>
    <xf numFmtId="0" fontId="0" fillId="36" borderId="119" xfId="0" applyFill="1" applyBorder="1" applyAlignment="1">
      <alignment horizontal="right" vertical="center"/>
    </xf>
    <xf numFmtId="0" fontId="0" fillId="36" borderId="120" xfId="0" applyFill="1" applyBorder="1" applyAlignment="1">
      <alignment horizontal="right" vertical="center"/>
    </xf>
    <xf numFmtId="0" fontId="62" fillId="0" borderId="129" xfId="0" applyFont="1" applyBorder="1" applyAlignment="1">
      <alignment horizontal="right" vertical="center"/>
    </xf>
    <xf numFmtId="0" fontId="0" fillId="0" borderId="135" xfId="0" applyBorder="1" applyAlignment="1">
      <alignment horizontal="right" vertical="center"/>
    </xf>
    <xf numFmtId="0" fontId="0" fillId="0" borderId="136" xfId="0" applyBorder="1" applyAlignment="1">
      <alignment horizontal="right" vertical="center"/>
    </xf>
    <xf numFmtId="0" fontId="62" fillId="0" borderId="137" xfId="0" applyFont="1" applyBorder="1" applyAlignment="1">
      <alignment horizontal="right" vertical="center"/>
    </xf>
    <xf numFmtId="0" fontId="63" fillId="0" borderId="0" xfId="0" applyFont="1" applyBorder="1" applyAlignment="1">
      <alignment vertical="center" wrapText="1"/>
    </xf>
    <xf numFmtId="0" fontId="8" fillId="0" borderId="0" xfId="0" applyFont="1" applyBorder="1" applyAlignment="1">
      <alignment vertical="center" wrapText="1"/>
    </xf>
    <xf numFmtId="0" fontId="38" fillId="0" borderId="0" xfId="0" applyFont="1" applyAlignment="1">
      <alignment vertical="center"/>
    </xf>
    <xf numFmtId="0" fontId="0" fillId="0" borderId="0" xfId="0" applyAlignment="1">
      <alignment horizontal="left" vertical="center"/>
    </xf>
    <xf numFmtId="0" fontId="0" fillId="0" borderId="0" xfId="0" applyAlignment="1">
      <alignment horizontal="right" vertical="center"/>
    </xf>
    <xf numFmtId="0" fontId="10" fillId="0" borderId="0" xfId="0" applyFont="1" applyAlignment="1">
      <alignment horizontal="center" vertical="center"/>
    </xf>
    <xf numFmtId="0" fontId="0" fillId="0" borderId="0" xfId="0" applyFill="1" applyBorder="1" applyAlignment="1">
      <alignment horizontal="center" vertical="center"/>
    </xf>
    <xf numFmtId="0" fontId="0" fillId="0" borderId="0" xfId="0" applyFill="1" applyBorder="1" applyAlignment="1">
      <alignment vertical="center"/>
    </xf>
    <xf numFmtId="0" fontId="0" fillId="0" borderId="12" xfId="0" applyFill="1" applyBorder="1" applyAlignment="1">
      <alignment horizontal="left" vertical="center"/>
    </xf>
    <xf numFmtId="0" fontId="0" fillId="0" borderId="0" xfId="0" applyFill="1" applyBorder="1" applyAlignment="1">
      <alignment horizontal="center" vertical="center" textRotation="255"/>
    </xf>
    <xf numFmtId="0" fontId="0" fillId="0" borderId="12" xfId="0" applyFill="1" applyBorder="1" applyAlignment="1">
      <alignment horizontal="center" vertical="center" wrapText="1"/>
    </xf>
    <xf numFmtId="0" fontId="10" fillId="0" borderId="12" xfId="0" applyFont="1" applyFill="1" applyBorder="1" applyAlignment="1">
      <alignment horizontal="center" vertical="center" textRotation="255" wrapText="1"/>
    </xf>
    <xf numFmtId="0" fontId="8" fillId="0" borderId="12" xfId="0" applyFont="1" applyFill="1" applyBorder="1" applyAlignment="1">
      <alignment horizontal="left" vertical="center" wrapText="1"/>
    </xf>
    <xf numFmtId="0" fontId="0" fillId="0" borderId="12" xfId="0" applyFill="1" applyBorder="1" applyAlignment="1">
      <alignment vertical="center" wrapText="1"/>
    </xf>
    <xf numFmtId="0" fontId="8" fillId="0" borderId="12" xfId="0" applyFont="1" applyFill="1" applyBorder="1" applyAlignment="1">
      <alignment vertical="center" wrapText="1"/>
    </xf>
    <xf numFmtId="0" fontId="18" fillId="0" borderId="12" xfId="0" applyFont="1" applyFill="1" applyBorder="1" applyAlignment="1">
      <alignment vertical="top" wrapText="1"/>
    </xf>
    <xf numFmtId="0" fontId="0" fillId="0" borderId="0" xfId="0" applyFill="1" applyBorder="1" applyAlignment="1">
      <alignment vertical="center" wrapText="1"/>
    </xf>
    <xf numFmtId="0" fontId="0" fillId="0" borderId="0" xfId="0" applyBorder="1" applyAlignment="1">
      <alignment vertical="center" wrapText="1"/>
    </xf>
    <xf numFmtId="0" fontId="0" fillId="0" borderId="0" xfId="0" applyAlignment="1">
      <alignment vertical="center" wrapText="1"/>
    </xf>
    <xf numFmtId="0" fontId="8" fillId="0" borderId="0" xfId="0" applyFont="1" applyAlignment="1">
      <alignment vertical="center" wrapText="1"/>
    </xf>
    <xf numFmtId="0" fontId="10" fillId="0" borderId="13" xfId="0" applyFont="1" applyFill="1" applyBorder="1" applyAlignment="1">
      <alignment horizontal="center" vertical="center" textRotation="255" wrapText="1"/>
    </xf>
    <xf numFmtId="0" fontId="8" fillId="0" borderId="13" xfId="0" applyFont="1" applyFill="1" applyBorder="1" applyAlignment="1">
      <alignment horizontal="left" vertical="center" wrapText="1"/>
    </xf>
    <xf numFmtId="0" fontId="0" fillId="0" borderId="13" xfId="0" applyFill="1" applyBorder="1" applyAlignment="1">
      <alignment vertical="center" wrapText="1"/>
    </xf>
    <xf numFmtId="0" fontId="8" fillId="0" borderId="74" xfId="0" applyFont="1" applyFill="1" applyBorder="1" applyAlignment="1">
      <alignment vertical="center" wrapText="1"/>
    </xf>
    <xf numFmtId="0" fontId="18" fillId="0" borderId="13" xfId="0" applyFont="1" applyFill="1" applyBorder="1" applyAlignment="1">
      <alignment vertical="top" wrapText="1"/>
    </xf>
    <xf numFmtId="0" fontId="10" fillId="0" borderId="17" xfId="0" applyFont="1" applyFill="1" applyBorder="1" applyAlignment="1">
      <alignment horizontal="center" vertical="center" shrinkToFit="1"/>
    </xf>
    <xf numFmtId="0" fontId="0" fillId="0" borderId="17" xfId="0" applyFill="1" applyBorder="1" applyAlignment="1">
      <alignment vertical="center" wrapText="1"/>
    </xf>
    <xf numFmtId="0" fontId="0" fillId="0" borderId="73" xfId="0" applyFill="1" applyBorder="1" applyAlignment="1">
      <alignment vertical="center" wrapText="1"/>
    </xf>
    <xf numFmtId="0" fontId="9" fillId="0" borderId="17" xfId="0" applyFont="1" applyFill="1" applyBorder="1" applyAlignment="1">
      <alignment vertical="top" wrapText="1"/>
    </xf>
    <xf numFmtId="0" fontId="8" fillId="0" borderId="17" xfId="0" applyFont="1" applyFill="1" applyBorder="1" applyAlignment="1">
      <alignment vertical="center" wrapText="1"/>
    </xf>
    <xf numFmtId="0" fontId="39" fillId="0" borderId="0" xfId="0" applyFont="1" applyFill="1" applyBorder="1" applyAlignment="1">
      <alignment vertical="center" wrapText="1"/>
    </xf>
    <xf numFmtId="178" fontId="10" fillId="0" borderId="17" xfId="0" applyNumberFormat="1" applyFont="1" applyFill="1" applyBorder="1" applyAlignment="1">
      <alignment horizontal="center" vertical="center" shrinkToFit="1"/>
    </xf>
    <xf numFmtId="0" fontId="18" fillId="0" borderId="17" xfId="0" applyFont="1" applyFill="1" applyBorder="1" applyAlignment="1">
      <alignment vertical="top" wrapText="1"/>
    </xf>
    <xf numFmtId="178" fontId="0" fillId="0" borderId="17" xfId="0" applyNumberFormat="1" applyFont="1" applyFill="1" applyBorder="1" applyAlignment="1">
      <alignment horizontal="center" vertical="center" shrinkToFit="1"/>
    </xf>
    <xf numFmtId="0" fontId="8" fillId="0" borderId="17" xfId="0" applyFont="1" applyFill="1" applyBorder="1" applyAlignment="1">
      <alignment horizontal="center" vertical="center" wrapText="1"/>
    </xf>
    <xf numFmtId="178" fontId="10" fillId="0" borderId="71" xfId="0" applyNumberFormat="1" applyFont="1" applyFill="1" applyBorder="1" applyAlignment="1">
      <alignment horizontal="right" vertical="center" shrinkToFit="1"/>
    </xf>
    <xf numFmtId="0" fontId="8" fillId="0" borderId="71" xfId="0" applyFont="1" applyFill="1" applyBorder="1" applyAlignment="1">
      <alignment horizontal="left" vertical="center" wrapText="1"/>
    </xf>
    <xf numFmtId="0" fontId="8" fillId="0" borderId="71" xfId="0" applyFont="1" applyFill="1" applyBorder="1" applyAlignment="1">
      <alignment vertical="center" wrapText="1"/>
    </xf>
    <xf numFmtId="0" fontId="8" fillId="0" borderId="71" xfId="0" applyFont="1" applyFill="1" applyBorder="1" applyAlignment="1">
      <alignment horizontal="center" vertical="center" wrapText="1"/>
    </xf>
    <xf numFmtId="0" fontId="18" fillId="0" borderId="71" xfId="0" applyFont="1" applyFill="1" applyBorder="1" applyAlignment="1">
      <alignment vertical="top" wrapText="1"/>
    </xf>
    <xf numFmtId="0" fontId="8" fillId="0" borderId="0" xfId="0" applyFont="1" applyFill="1" applyBorder="1" applyAlignment="1">
      <alignment vertical="center" wrapText="1"/>
    </xf>
    <xf numFmtId="0" fontId="0" fillId="0" borderId="0" xfId="0" applyFill="1" applyBorder="1" applyAlignment="1">
      <alignment vertical="center" shrinkToFit="1"/>
    </xf>
    <xf numFmtId="9" fontId="0" fillId="0" borderId="0" xfId="0" applyNumberFormat="1" applyFill="1" applyBorder="1" applyAlignment="1">
      <alignment vertical="center"/>
    </xf>
    <xf numFmtId="0" fontId="0" fillId="0" borderId="0" xfId="0" applyFill="1" applyBorder="1" applyAlignment="1">
      <alignment horizontal="center" vertical="center" shrinkToFit="1"/>
    </xf>
    <xf numFmtId="0" fontId="0" fillId="0" borderId="0" xfId="0" applyFill="1" applyBorder="1" applyAlignment="1"/>
    <xf numFmtId="0" fontId="0" fillId="0" borderId="0" xfId="0" applyFill="1" applyBorder="1" applyAlignment="1">
      <alignment horizontal="center" vertical="center" textRotation="255" wrapText="1"/>
    </xf>
    <xf numFmtId="0" fontId="11" fillId="0" borderId="0" xfId="0" applyFont="1" applyFill="1" applyBorder="1" applyAlignment="1">
      <alignment vertical="center"/>
    </xf>
    <xf numFmtId="0" fontId="11" fillId="0" borderId="0" xfId="0" applyFont="1" applyFill="1" applyBorder="1" applyAlignment="1">
      <alignment horizontal="right" vertical="center"/>
    </xf>
    <xf numFmtId="0" fontId="0" fillId="0" borderId="0" xfId="0" applyAlignment="1">
      <alignment horizontal="center" vertical="center"/>
    </xf>
    <xf numFmtId="0" fontId="52" fillId="0" borderId="12" xfId="48" applyFont="1" applyBorder="1" applyAlignment="1">
      <alignment horizontal="center" vertical="center" wrapText="1"/>
    </xf>
    <xf numFmtId="0" fontId="4" fillId="11" borderId="5" xfId="0" applyFont="1" applyFill="1" applyBorder="1" applyAlignment="1">
      <alignment horizontal="center" vertical="center"/>
    </xf>
    <xf numFmtId="0" fontId="4" fillId="11" borderId="6" xfId="0" applyFont="1" applyFill="1" applyBorder="1" applyAlignment="1">
      <alignment horizontal="center" vertical="center"/>
    </xf>
    <xf numFmtId="0" fontId="4" fillId="11" borderId="0" xfId="0" applyFont="1" applyFill="1" applyBorder="1" applyAlignment="1">
      <alignment horizontal="center" vertical="center"/>
    </xf>
    <xf numFmtId="0" fontId="4" fillId="11" borderId="2" xfId="0" applyFont="1" applyFill="1" applyBorder="1" applyAlignment="1">
      <alignment horizontal="center" vertical="center"/>
    </xf>
    <xf numFmtId="0" fontId="0" fillId="11" borderId="8" xfId="49" applyFont="1" applyFill="1" applyBorder="1" applyAlignment="1">
      <alignment horizontal="center" vertical="center" wrapText="1"/>
    </xf>
    <xf numFmtId="0" fontId="0" fillId="11" borderId="9" xfId="49" applyFont="1" applyFill="1" applyBorder="1" applyAlignment="1">
      <alignment horizontal="center" vertical="center"/>
    </xf>
    <xf numFmtId="0" fontId="14" fillId="11" borderId="6" xfId="49" applyFont="1" applyFill="1" applyBorder="1" applyAlignment="1">
      <alignment horizontal="center" vertical="center" wrapText="1"/>
    </xf>
    <xf numFmtId="0" fontId="14" fillId="11" borderId="0" xfId="49" applyFont="1" applyFill="1" applyBorder="1" applyAlignment="1">
      <alignment horizontal="center" vertical="center" wrapText="1"/>
    </xf>
    <xf numFmtId="0" fontId="0" fillId="11" borderId="12" xfId="49" applyFont="1" applyFill="1" applyBorder="1" applyAlignment="1">
      <alignment horizontal="center" vertical="center"/>
    </xf>
    <xf numFmtId="0" fontId="0" fillId="11" borderId="0" xfId="50" applyFont="1" applyFill="1" applyAlignment="1">
      <alignment horizontal="left" vertical="center"/>
    </xf>
    <xf numFmtId="0" fontId="8" fillId="11" borderId="0" xfId="49" applyFont="1" applyFill="1" applyAlignment="1">
      <alignment horizontal="left" vertical="center"/>
    </xf>
    <xf numFmtId="0" fontId="0" fillId="11" borderId="4" xfId="50" applyFont="1" applyFill="1" applyBorder="1" applyAlignment="1">
      <alignment horizontal="left" vertical="center"/>
    </xf>
    <xf numFmtId="0" fontId="0" fillId="11" borderId="9" xfId="50" applyFont="1" applyFill="1" applyBorder="1" applyAlignment="1">
      <alignment horizontal="left" vertical="center" wrapText="1"/>
    </xf>
    <xf numFmtId="0" fontId="8" fillId="11" borderId="9" xfId="49" applyFont="1" applyFill="1" applyBorder="1" applyAlignment="1">
      <alignment vertical="center" wrapText="1"/>
    </xf>
    <xf numFmtId="0" fontId="8" fillId="11" borderId="9" xfId="49" applyFont="1" applyFill="1" applyBorder="1" applyAlignment="1">
      <alignment horizontal="left" vertical="center" wrapText="1"/>
    </xf>
    <xf numFmtId="0" fontId="8" fillId="11" borderId="10" xfId="49" applyFont="1" applyFill="1" applyBorder="1" applyAlignment="1">
      <alignment horizontal="left" vertical="center" wrapText="1"/>
    </xf>
    <xf numFmtId="0" fontId="0" fillId="11" borderId="7" xfId="49" applyFont="1" applyFill="1" applyBorder="1" applyAlignment="1">
      <alignment horizontal="center" vertical="center" wrapText="1"/>
    </xf>
    <xf numFmtId="0" fontId="0" fillId="11" borderId="10" xfId="49" applyFont="1" applyFill="1" applyBorder="1" applyAlignment="1">
      <alignment horizontal="center" vertical="center" wrapText="1"/>
    </xf>
    <xf numFmtId="0" fontId="8" fillId="11" borderId="0" xfId="49" applyFont="1" applyFill="1" applyBorder="1" applyAlignment="1">
      <alignment horizontal="left" vertical="center" wrapText="1"/>
    </xf>
    <xf numFmtId="0" fontId="0" fillId="11" borderId="10" xfId="49" applyFont="1" applyFill="1" applyBorder="1" applyAlignment="1">
      <alignment horizontal="center" vertical="center"/>
    </xf>
    <xf numFmtId="0" fontId="0" fillId="11" borderId="12" xfId="49" applyFont="1" applyFill="1" applyBorder="1" applyAlignment="1">
      <alignment horizontal="center" vertical="center" wrapText="1"/>
    </xf>
    <xf numFmtId="0" fontId="4" fillId="11" borderId="4" xfId="0" applyFont="1" applyFill="1" applyBorder="1" applyAlignment="1">
      <alignment horizontal="left" vertical="center"/>
    </xf>
    <xf numFmtId="0" fontId="4" fillId="11" borderId="11" xfId="0" applyFont="1" applyFill="1" applyBorder="1" applyAlignment="1">
      <alignment horizontal="left" vertical="center"/>
    </xf>
    <xf numFmtId="0" fontId="0" fillId="11" borderId="0" xfId="0" applyFont="1" applyFill="1" applyBorder="1" applyAlignment="1">
      <alignment horizontal="left"/>
    </xf>
    <xf numFmtId="0" fontId="9" fillId="11" borderId="0" xfId="0" applyFont="1" applyFill="1" applyBorder="1" applyAlignment="1"/>
    <xf numFmtId="0" fontId="9" fillId="11" borderId="58" xfId="0" applyFont="1" applyFill="1" applyBorder="1" applyAlignment="1">
      <alignment horizontal="center"/>
    </xf>
    <xf numFmtId="0" fontId="0" fillId="11" borderId="0" xfId="0" applyFont="1" applyFill="1" applyBorder="1" applyAlignment="1"/>
    <xf numFmtId="0" fontId="8" fillId="11" borderId="4" xfId="0" applyFont="1" applyFill="1" applyBorder="1" applyAlignment="1">
      <alignment horizontal="center" vertical="center"/>
    </xf>
    <xf numFmtId="0" fontId="8" fillId="11" borderId="5" xfId="0" applyFont="1" applyFill="1" applyBorder="1" applyAlignment="1">
      <alignment horizontal="center" vertical="center"/>
    </xf>
    <xf numFmtId="0" fontId="8" fillId="11" borderId="11" xfId="0" applyFont="1" applyFill="1" applyBorder="1" applyAlignment="1">
      <alignment horizontal="center" vertical="center"/>
    </xf>
    <xf numFmtId="0" fontId="0" fillId="0" borderId="96" xfId="0" applyFon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left" vertical="center"/>
    </xf>
    <xf numFmtId="0" fontId="8" fillId="0" borderId="17" xfId="0" applyFont="1" applyFill="1" applyBorder="1" applyAlignment="1">
      <alignment horizontal="left" vertical="center" wrapText="1"/>
    </xf>
    <xf numFmtId="0" fontId="0" fillId="0" borderId="0" xfId="0" applyFill="1" applyBorder="1" applyAlignment="1">
      <alignment horizontal="left" vertical="center"/>
    </xf>
    <xf numFmtId="0" fontId="4" fillId="11" borderId="6" xfId="0" applyFont="1" applyFill="1" applyBorder="1" applyAlignment="1">
      <alignment horizontal="center" vertical="center"/>
    </xf>
    <xf numFmtId="0" fontId="4" fillId="11" borderId="0" xfId="0" applyFont="1" applyFill="1" applyBorder="1" applyAlignment="1">
      <alignment horizontal="center" vertical="center"/>
    </xf>
    <xf numFmtId="0" fontId="4" fillId="11" borderId="2" xfId="0" applyFont="1" applyFill="1" applyBorder="1" applyAlignment="1">
      <alignment horizontal="center" vertical="center"/>
    </xf>
    <xf numFmtId="0" fontId="65" fillId="11" borderId="0" xfId="0" applyFont="1" applyFill="1" applyBorder="1" applyAlignment="1">
      <alignment horizontal="left" vertical="center"/>
    </xf>
    <xf numFmtId="0" fontId="41" fillId="0" borderId="18" xfId="48" applyFont="1" applyBorder="1" applyAlignment="1">
      <alignment vertical="center" wrapText="1"/>
    </xf>
    <xf numFmtId="0" fontId="41" fillId="0" borderId="12" xfId="48" applyFont="1" applyBorder="1" applyAlignment="1">
      <alignment vertical="center" wrapText="1"/>
    </xf>
    <xf numFmtId="0" fontId="4" fillId="11" borderId="6" xfId="0" applyFont="1" applyFill="1" applyBorder="1" applyAlignment="1">
      <alignment horizontal="center" vertical="center"/>
    </xf>
    <xf numFmtId="0" fontId="4" fillId="11" borderId="0" xfId="0" applyFont="1" applyFill="1" applyBorder="1" applyAlignment="1">
      <alignment horizontal="center" vertical="center"/>
    </xf>
    <xf numFmtId="0" fontId="4" fillId="11" borderId="2" xfId="0" applyFont="1" applyFill="1" applyBorder="1" applyAlignment="1">
      <alignment horizontal="center" vertical="center"/>
    </xf>
    <xf numFmtId="0" fontId="70" fillId="0" borderId="0" xfId="53" applyFont="1" applyFill="1" applyAlignment="1">
      <alignment vertical="center"/>
    </xf>
    <xf numFmtId="0" fontId="70" fillId="0" borderId="0" xfId="53" applyFont="1" applyFill="1" applyBorder="1" applyAlignment="1">
      <alignment horizontal="justify" vertical="center" wrapText="1"/>
    </xf>
    <xf numFmtId="0" fontId="70" fillId="0" borderId="0" xfId="53" applyFont="1" applyFill="1" applyBorder="1" applyAlignment="1">
      <alignment vertical="center"/>
    </xf>
    <xf numFmtId="0" fontId="70" fillId="0" borderId="0" xfId="53" applyFont="1" applyFill="1" applyBorder="1" applyAlignment="1">
      <alignment vertical="center" wrapText="1"/>
    </xf>
    <xf numFmtId="0" fontId="70" fillId="0" borderId="0" xfId="53" applyFont="1" applyFill="1" applyBorder="1" applyAlignment="1">
      <alignment horizontal="left" vertical="center"/>
    </xf>
    <xf numFmtId="0" fontId="70" fillId="0" borderId="0" xfId="53" applyFont="1" applyFill="1" applyBorder="1" applyAlignment="1" applyProtection="1">
      <alignment vertical="center"/>
    </xf>
    <xf numFmtId="0" fontId="6" fillId="0" borderId="0" xfId="53" applyFont="1" applyFill="1" applyBorder="1" applyAlignment="1" applyProtection="1">
      <alignment vertical="center"/>
    </xf>
    <xf numFmtId="0" fontId="6" fillId="0" borderId="0" xfId="53" applyFont="1" applyFill="1" applyBorder="1" applyAlignment="1" applyProtection="1">
      <alignment horizontal="justify" vertical="center" wrapText="1"/>
    </xf>
    <xf numFmtId="0" fontId="6" fillId="0" borderId="0" xfId="53" applyFont="1" applyFill="1" applyBorder="1" applyAlignment="1" applyProtection="1">
      <alignment vertical="center" wrapText="1"/>
    </xf>
    <xf numFmtId="0" fontId="6" fillId="0" borderId="0" xfId="53" applyFont="1" applyFill="1" applyBorder="1" applyAlignment="1" applyProtection="1">
      <alignment horizontal="left" vertical="center"/>
    </xf>
    <xf numFmtId="0" fontId="70" fillId="0" borderId="0" xfId="53" applyFont="1" applyFill="1" applyAlignment="1" applyProtection="1">
      <alignment vertical="center"/>
    </xf>
    <xf numFmtId="0" fontId="6" fillId="0" borderId="0" xfId="53" applyFont="1" applyFill="1" applyBorder="1" applyAlignment="1" applyProtection="1">
      <alignment horizontal="center" vertical="center"/>
    </xf>
    <xf numFmtId="0" fontId="6" fillId="0" borderId="0" xfId="53" applyFont="1" applyFill="1" applyAlignment="1" applyProtection="1">
      <alignment vertical="center"/>
    </xf>
    <xf numFmtId="0" fontId="6" fillId="36" borderId="0" xfId="53" applyFont="1" applyFill="1" applyBorder="1" applyAlignment="1" applyProtection="1">
      <alignment vertical="center"/>
    </xf>
    <xf numFmtId="0" fontId="6" fillId="36" borderId="0" xfId="53" applyFont="1" applyFill="1" applyBorder="1" applyAlignment="1" applyProtection="1">
      <alignment horizontal="center" vertical="center"/>
    </xf>
    <xf numFmtId="0" fontId="6" fillId="36" borderId="0" xfId="53" applyFont="1" applyFill="1" applyBorder="1" applyAlignment="1" applyProtection="1">
      <alignment horizontal="left" vertical="center"/>
    </xf>
    <xf numFmtId="0" fontId="6" fillId="0" borderId="0" xfId="53" applyFont="1" applyFill="1" applyBorder="1" applyAlignment="1" applyProtection="1">
      <alignment horizontal="right" vertical="center"/>
    </xf>
    <xf numFmtId="0" fontId="72" fillId="0" borderId="0" xfId="53" applyFont="1" applyFill="1" applyBorder="1" applyAlignment="1" applyProtection="1">
      <alignment vertical="center"/>
    </xf>
    <xf numFmtId="179" fontId="6" fillId="36" borderId="0" xfId="53" applyNumberFormat="1" applyFont="1" applyFill="1" applyBorder="1" applyAlignment="1" applyProtection="1">
      <alignment vertical="center"/>
    </xf>
    <xf numFmtId="182" fontId="6" fillId="0" borderId="0" xfId="53" applyNumberFormat="1" applyFont="1" applyFill="1" applyAlignment="1" applyProtection="1">
      <alignment vertical="center"/>
    </xf>
    <xf numFmtId="182" fontId="6" fillId="0" borderId="0" xfId="53" applyNumberFormat="1" applyFont="1" applyFill="1" applyBorder="1" applyAlignment="1" applyProtection="1">
      <alignment vertical="center"/>
    </xf>
    <xf numFmtId="183" fontId="6" fillId="36" borderId="0" xfId="54" applyNumberFormat="1" applyFont="1" applyFill="1" applyBorder="1" applyAlignment="1" applyProtection="1">
      <alignment vertical="center"/>
    </xf>
    <xf numFmtId="183" fontId="6" fillId="36" borderId="0" xfId="54" applyNumberFormat="1" applyFont="1" applyFill="1" applyBorder="1" applyAlignment="1" applyProtection="1">
      <alignment horizontal="right" vertical="center"/>
    </xf>
    <xf numFmtId="181" fontId="6" fillId="36" borderId="0" xfId="53" applyNumberFormat="1" applyFont="1" applyFill="1" applyBorder="1" applyAlignment="1" applyProtection="1">
      <alignment horizontal="center" vertical="center"/>
    </xf>
    <xf numFmtId="0" fontId="6" fillId="0" borderId="0" xfId="53" applyFont="1" applyFill="1" applyBorder="1" applyAlignment="1" applyProtection="1">
      <alignment horizontal="centerContinuous" vertical="center"/>
    </xf>
    <xf numFmtId="0" fontId="70" fillId="0" borderId="0" xfId="53" applyFont="1" applyFill="1" applyBorder="1" applyAlignment="1" applyProtection="1">
      <alignment horizontal="left" vertical="center"/>
    </xf>
    <xf numFmtId="0" fontId="4" fillId="0" borderId="0" xfId="53" applyFont="1" applyFill="1" applyBorder="1" applyAlignment="1" applyProtection="1">
      <alignment vertical="center" shrinkToFit="1"/>
    </xf>
    <xf numFmtId="0" fontId="70" fillId="0" borderId="0" xfId="53" applyFont="1" applyFill="1" applyBorder="1" applyAlignment="1" applyProtection="1">
      <alignment vertical="center" shrinkToFit="1"/>
    </xf>
    <xf numFmtId="0" fontId="71" fillId="0" borderId="0" xfId="53" applyFont="1" applyFill="1" applyAlignment="1" applyProtection="1">
      <alignment vertical="center"/>
    </xf>
    <xf numFmtId="180" fontId="66" fillId="39" borderId="37" xfId="53" applyNumberFormat="1" applyFont="1" applyFill="1" applyBorder="1" applyAlignment="1" applyProtection="1">
      <alignment horizontal="center" vertical="center" shrinkToFit="1"/>
      <protection locked="0"/>
    </xf>
    <xf numFmtId="180" fontId="66" fillId="39" borderId="29" xfId="53" applyNumberFormat="1" applyFont="1" applyFill="1" applyBorder="1" applyAlignment="1" applyProtection="1">
      <alignment horizontal="center" vertical="center" shrinkToFit="1"/>
      <protection locked="0"/>
    </xf>
    <xf numFmtId="180" fontId="66" fillId="39" borderId="30" xfId="53" applyNumberFormat="1" applyFont="1" applyFill="1" applyBorder="1" applyAlignment="1" applyProtection="1">
      <alignment horizontal="center" vertical="center" shrinkToFit="1"/>
      <protection locked="0"/>
    </xf>
    <xf numFmtId="0" fontId="66" fillId="0" borderId="38" xfId="53" applyFont="1" applyFill="1" applyBorder="1" applyAlignment="1" applyProtection="1">
      <alignment vertical="center"/>
    </xf>
    <xf numFmtId="180" fontId="66" fillId="39" borderId="164" xfId="53" applyNumberFormat="1" applyFont="1" applyFill="1" applyBorder="1" applyAlignment="1" applyProtection="1">
      <alignment horizontal="center" vertical="center" shrinkToFit="1"/>
      <protection locked="0"/>
    </xf>
    <xf numFmtId="180" fontId="66" fillId="39" borderId="58" xfId="53" applyNumberFormat="1" applyFont="1" applyFill="1" applyBorder="1" applyAlignment="1" applyProtection="1">
      <alignment horizontal="center" vertical="center" shrinkToFit="1"/>
      <protection locked="0"/>
    </xf>
    <xf numFmtId="180" fontId="66" fillId="39" borderId="163" xfId="53" applyNumberFormat="1" applyFont="1" applyFill="1" applyBorder="1" applyAlignment="1" applyProtection="1">
      <alignment horizontal="center" vertical="center" shrinkToFit="1"/>
      <protection locked="0"/>
    </xf>
    <xf numFmtId="0" fontId="66" fillId="0" borderId="36" xfId="53" applyFont="1" applyFill="1" applyBorder="1" applyAlignment="1" applyProtection="1">
      <alignment vertical="center"/>
    </xf>
    <xf numFmtId="180" fontId="66" fillId="39" borderId="162" xfId="53" applyNumberFormat="1" applyFont="1" applyFill="1" applyBorder="1" applyAlignment="1" applyProtection="1">
      <alignment horizontal="center" vertical="center" shrinkToFit="1"/>
      <protection locked="0"/>
    </xf>
    <xf numFmtId="180" fontId="66" fillId="39" borderId="161" xfId="53" applyNumberFormat="1" applyFont="1" applyFill="1" applyBorder="1" applyAlignment="1" applyProtection="1">
      <alignment horizontal="center" vertical="center" shrinkToFit="1"/>
      <protection locked="0"/>
    </xf>
    <xf numFmtId="180" fontId="66" fillId="39" borderId="160" xfId="53" applyNumberFormat="1" applyFont="1" applyFill="1" applyBorder="1" applyAlignment="1" applyProtection="1">
      <alignment horizontal="center" vertical="center" shrinkToFit="1"/>
      <protection locked="0"/>
    </xf>
    <xf numFmtId="0" fontId="66" fillId="0" borderId="34" xfId="53" applyFont="1" applyFill="1" applyBorder="1" applyAlignment="1" applyProtection="1">
      <alignment vertical="center"/>
    </xf>
    <xf numFmtId="0" fontId="66" fillId="0" borderId="29" xfId="53" applyNumberFormat="1" applyFont="1" applyFill="1" applyBorder="1" applyAlignment="1" applyProtection="1">
      <alignment horizontal="center" vertical="center" wrapText="1"/>
    </xf>
    <xf numFmtId="0" fontId="6" fillId="0" borderId="29" xfId="53" applyNumberFormat="1" applyFont="1" applyFill="1" applyBorder="1" applyAlignment="1" applyProtection="1">
      <alignment horizontal="center" vertical="center" wrapText="1"/>
    </xf>
    <xf numFmtId="0" fontId="6" fillId="0" borderId="37" xfId="53" applyNumberFormat="1" applyFont="1" applyFill="1" applyBorder="1" applyAlignment="1" applyProtection="1">
      <alignment horizontal="center" vertical="center" wrapText="1"/>
    </xf>
    <xf numFmtId="0" fontId="6" fillId="0" borderId="30" xfId="53" applyNumberFormat="1" applyFont="1" applyFill="1" applyBorder="1" applyAlignment="1" applyProtection="1">
      <alignment horizontal="center" vertical="center" wrapText="1"/>
    </xf>
    <xf numFmtId="0" fontId="66" fillId="0" borderId="35" xfId="53" applyFont="1" applyFill="1" applyBorder="1" applyAlignment="1" applyProtection="1">
      <alignment horizontal="center" vertical="center"/>
    </xf>
    <xf numFmtId="0" fontId="6" fillId="0" borderId="12" xfId="53" applyFont="1" applyFill="1" applyBorder="1" applyAlignment="1" applyProtection="1">
      <alignment horizontal="center" vertical="center"/>
    </xf>
    <xf numFmtId="0" fontId="6" fillId="0" borderId="26" xfId="53" applyFont="1" applyFill="1" applyBorder="1" applyAlignment="1" applyProtection="1">
      <alignment horizontal="center" vertical="center"/>
    </xf>
    <xf numFmtId="0" fontId="6" fillId="0" borderId="35" xfId="53" applyFont="1" applyFill="1" applyBorder="1" applyAlignment="1" applyProtection="1">
      <alignment horizontal="center" vertical="center"/>
    </xf>
    <xf numFmtId="0" fontId="70" fillId="0" borderId="0" xfId="53" applyFont="1" applyFill="1" applyAlignment="1">
      <alignment horizontal="right" vertical="center"/>
    </xf>
    <xf numFmtId="0" fontId="70" fillId="0" borderId="0" xfId="53" applyFont="1" applyFill="1" applyAlignment="1" applyProtection="1">
      <alignment horizontal="right" vertical="center"/>
    </xf>
    <xf numFmtId="0" fontId="70" fillId="0" borderId="0" xfId="53" applyFont="1" applyFill="1" applyAlignment="1" applyProtection="1">
      <alignment horizontal="left" vertical="center"/>
    </xf>
    <xf numFmtId="0" fontId="67" fillId="0" borderId="0" xfId="53" applyFont="1" applyFill="1" applyAlignment="1">
      <alignment vertical="center"/>
    </xf>
    <xf numFmtId="0" fontId="67" fillId="0" borderId="0" xfId="53" applyFont="1" applyFill="1" applyAlignment="1">
      <alignment horizontal="right" vertical="center"/>
    </xf>
    <xf numFmtId="0" fontId="67" fillId="0" borderId="0" xfId="53" applyFont="1" applyFill="1" applyAlignment="1" applyProtection="1">
      <alignment vertical="center"/>
    </xf>
    <xf numFmtId="0" fontId="6" fillId="0" borderId="0" xfId="53" applyFont="1" applyProtection="1">
      <alignment vertical="center"/>
    </xf>
    <xf numFmtId="0" fontId="66" fillId="0" borderId="0" xfId="53" applyFont="1" applyProtection="1">
      <alignment vertical="center"/>
    </xf>
    <xf numFmtId="0" fontId="66" fillId="0" borderId="0" xfId="53" applyFont="1" applyFill="1" applyAlignment="1" applyProtection="1">
      <alignment horizontal="center" vertical="center"/>
    </xf>
    <xf numFmtId="0" fontId="66" fillId="0" borderId="0" xfId="53" applyFont="1" applyFill="1" applyAlignment="1" applyProtection="1">
      <alignment horizontal="right" vertical="center"/>
    </xf>
    <xf numFmtId="0" fontId="6" fillId="0" borderId="0" xfId="53" applyFont="1" applyFill="1" applyAlignment="1" applyProtection="1">
      <alignment horizontal="left" vertical="center"/>
    </xf>
    <xf numFmtId="0" fontId="66" fillId="0" borderId="0" xfId="53" applyFont="1" applyFill="1" applyAlignment="1" applyProtection="1">
      <alignment vertical="center"/>
    </xf>
    <xf numFmtId="0" fontId="69" fillId="36" borderId="0" xfId="53" applyFont="1" applyFill="1" applyAlignment="1" applyProtection="1">
      <alignment horizontal="center" vertical="center"/>
    </xf>
    <xf numFmtId="0" fontId="69" fillId="36" borderId="0" xfId="53" applyFont="1" applyFill="1" applyAlignment="1" applyProtection="1">
      <alignment vertical="center"/>
    </xf>
    <xf numFmtId="0" fontId="66" fillId="0" borderId="0" xfId="53" applyFont="1" applyBorder="1" applyAlignment="1" applyProtection="1">
      <alignment horizontal="center" vertical="center"/>
    </xf>
    <xf numFmtId="0" fontId="66" fillId="36" borderId="0" xfId="53" applyFont="1" applyFill="1" applyBorder="1" applyAlignment="1" applyProtection="1">
      <alignment horizontal="left" vertical="center"/>
    </xf>
    <xf numFmtId="179" fontId="66" fillId="36" borderId="0" xfId="53" applyNumberFormat="1" applyFont="1" applyFill="1" applyBorder="1" applyAlignment="1" applyProtection="1">
      <alignment vertical="center"/>
    </xf>
    <xf numFmtId="20" fontId="66" fillId="36" borderId="0" xfId="53" applyNumberFormat="1" applyFont="1" applyFill="1" applyBorder="1" applyAlignment="1" applyProtection="1">
      <alignment horizontal="center" vertical="center"/>
    </xf>
    <xf numFmtId="0" fontId="66" fillId="36" borderId="0" xfId="53" applyFont="1" applyFill="1" applyBorder="1" applyAlignment="1" applyProtection="1">
      <alignment horizontal="center" vertical="center"/>
    </xf>
    <xf numFmtId="20" fontId="66" fillId="36" borderId="0" xfId="53" applyNumberFormat="1" applyFont="1" applyFill="1" applyBorder="1" applyAlignment="1" applyProtection="1">
      <alignment vertical="center"/>
    </xf>
    <xf numFmtId="0" fontId="6" fillId="0" borderId="0" xfId="53" applyFont="1">
      <alignment vertical="center"/>
    </xf>
    <xf numFmtId="0" fontId="66" fillId="0" borderId="0" xfId="53" applyFont="1" applyAlignment="1" applyProtection="1">
      <alignment horizontal="right" vertical="center"/>
    </xf>
    <xf numFmtId="0" fontId="66" fillId="0" borderId="0" xfId="53" applyFont="1" applyAlignment="1" applyProtection="1">
      <alignment horizontal="center" vertical="center"/>
    </xf>
    <xf numFmtId="0" fontId="66" fillId="0" borderId="0" xfId="53" applyFont="1" applyBorder="1" applyProtection="1">
      <alignment vertical="center"/>
    </xf>
    <xf numFmtId="0" fontId="66" fillId="36" borderId="0" xfId="53" applyFont="1" applyFill="1" applyBorder="1" applyProtection="1">
      <alignment vertical="center"/>
    </xf>
    <xf numFmtId="0" fontId="66" fillId="36" borderId="0" xfId="53" applyFont="1" applyFill="1" applyBorder="1" applyAlignment="1" applyProtection="1">
      <alignment horizontal="centerContinuous" vertical="center"/>
    </xf>
    <xf numFmtId="0" fontId="6" fillId="36" borderId="0" xfId="53" applyFont="1" applyFill="1" applyBorder="1" applyAlignment="1" applyProtection="1">
      <alignment horizontal="centerContinuous" vertical="center"/>
    </xf>
    <xf numFmtId="0" fontId="67" fillId="36" borderId="0" xfId="53" applyFont="1" applyFill="1" applyBorder="1" applyAlignment="1" applyProtection="1">
      <alignment vertical="center"/>
    </xf>
    <xf numFmtId="0" fontId="66" fillId="36" borderId="0" xfId="53" applyFont="1" applyFill="1" applyBorder="1" applyAlignment="1" applyProtection="1">
      <alignment vertical="center"/>
    </xf>
    <xf numFmtId="0" fontId="67" fillId="0" borderId="0" xfId="53" applyFont="1" applyFill="1" applyAlignment="1" applyProtection="1">
      <alignment horizontal="right" vertical="center"/>
    </xf>
    <xf numFmtId="0" fontId="66" fillId="0" borderId="0" xfId="53" quotePrefix="1" applyFont="1" applyFill="1" applyAlignment="1" applyProtection="1">
      <alignment horizontal="center" vertical="center"/>
    </xf>
    <xf numFmtId="0" fontId="67" fillId="0" borderId="0" xfId="53" applyFont="1" applyFill="1" applyAlignment="1" applyProtection="1">
      <alignment horizontal="center" vertical="center"/>
    </xf>
    <xf numFmtId="0" fontId="69" fillId="0" borderId="0" xfId="53" applyFont="1" applyFill="1" applyAlignment="1" applyProtection="1">
      <alignment horizontal="left" vertical="center"/>
    </xf>
    <xf numFmtId="0" fontId="69" fillId="0" borderId="0" xfId="53" applyFont="1" applyFill="1" applyAlignment="1" applyProtection="1">
      <alignment vertical="center"/>
    </xf>
    <xf numFmtId="0" fontId="67" fillId="0" borderId="0" xfId="53" applyFont="1" applyBorder="1" applyProtection="1">
      <alignment vertical="center"/>
    </xf>
    <xf numFmtId="0" fontId="67" fillId="36" borderId="0" xfId="53" applyFont="1" applyFill="1" applyBorder="1" applyProtection="1">
      <alignment vertical="center"/>
    </xf>
    <xf numFmtId="0" fontId="67" fillId="36" borderId="0" xfId="53" applyFont="1" applyFill="1" applyBorder="1" applyAlignment="1" applyProtection="1">
      <alignment horizontal="center" vertical="center"/>
    </xf>
    <xf numFmtId="0" fontId="67" fillId="36" borderId="0" xfId="53" applyFont="1" applyFill="1" applyBorder="1" applyAlignment="1" applyProtection="1">
      <alignment horizontal="right" vertical="center"/>
    </xf>
    <xf numFmtId="0" fontId="69" fillId="36" borderId="0" xfId="53" applyFont="1" applyFill="1" applyAlignment="1" applyProtection="1">
      <alignment horizontal="right" vertical="center"/>
    </xf>
    <xf numFmtId="0" fontId="69" fillId="0" borderId="0" xfId="53" applyFont="1" applyFill="1" applyAlignment="1" applyProtection="1">
      <alignment horizontal="right" vertical="center"/>
    </xf>
    <xf numFmtId="0" fontId="67" fillId="0" borderId="0" xfId="53" applyFont="1" applyFill="1" applyAlignment="1" applyProtection="1">
      <alignment horizontal="left" vertical="center"/>
    </xf>
    <xf numFmtId="0" fontId="66" fillId="0" borderId="0" xfId="53" applyFont="1" applyFill="1" applyAlignment="1">
      <alignment vertical="center"/>
    </xf>
    <xf numFmtId="0" fontId="66" fillId="0" borderId="0" xfId="53" applyFont="1" applyFill="1" applyAlignment="1" applyProtection="1">
      <alignment horizontal="left" vertical="center"/>
    </xf>
    <xf numFmtId="0" fontId="52" fillId="0" borderId="14" xfId="48" applyFont="1" applyFill="1" applyBorder="1" applyAlignment="1">
      <alignment horizontal="left" vertical="center" wrapText="1"/>
    </xf>
    <xf numFmtId="0" fontId="52" fillId="0" borderId="15" xfId="48" applyFont="1" applyFill="1" applyBorder="1" applyAlignment="1">
      <alignment horizontal="left" vertical="center" wrapText="1"/>
    </xf>
    <xf numFmtId="0" fontId="52" fillId="0" borderId="12" xfId="48" applyFont="1" applyBorder="1" applyAlignment="1">
      <alignment horizontal="center" vertical="center" wrapText="1"/>
    </xf>
    <xf numFmtId="0" fontId="51" fillId="0" borderId="0" xfId="48" applyFont="1" applyAlignment="1">
      <alignment horizontal="center" vertical="center" wrapText="1"/>
    </xf>
    <xf numFmtId="0" fontId="54" fillId="12" borderId="12" xfId="48" applyFont="1" applyFill="1" applyBorder="1" applyAlignment="1">
      <alignment horizontal="center" vertical="center"/>
    </xf>
    <xf numFmtId="0" fontId="52" fillId="0" borderId="14" xfId="48" applyFont="1" applyBorder="1" applyAlignment="1">
      <alignment horizontal="center" vertical="center" wrapText="1"/>
    </xf>
    <xf numFmtId="0" fontId="52" fillId="0" borderId="13" xfId="48" applyFont="1" applyBorder="1" applyAlignment="1">
      <alignment horizontal="center" vertical="center" wrapText="1"/>
    </xf>
    <xf numFmtId="0" fontId="52" fillId="0" borderId="10" xfId="48" applyFont="1" applyBorder="1" applyAlignment="1">
      <alignment horizontal="center" vertical="center"/>
    </xf>
    <xf numFmtId="0" fontId="55" fillId="0" borderId="0" xfId="0" applyFont="1" applyAlignment="1">
      <alignment vertical="center"/>
    </xf>
    <xf numFmtId="0" fontId="40" fillId="0" borderId="0" xfId="0" applyFont="1" applyAlignment="1">
      <alignment vertical="center"/>
    </xf>
    <xf numFmtId="0" fontId="52" fillId="0" borderId="13" xfId="48" applyFont="1" applyFill="1" applyBorder="1" applyAlignment="1">
      <alignment horizontal="left" vertical="center" wrapText="1"/>
    </xf>
    <xf numFmtId="0" fontId="66" fillId="39" borderId="149" xfId="53" applyFont="1" applyFill="1" applyBorder="1" applyAlignment="1" applyProtection="1">
      <alignment horizontal="left" vertical="center" wrapText="1"/>
      <protection locked="0"/>
    </xf>
    <xf numFmtId="0" fontId="66" fillId="39" borderId="11" xfId="53" applyFont="1" applyFill="1" applyBorder="1" applyAlignment="1" applyProtection="1">
      <alignment horizontal="left" vertical="center" wrapText="1"/>
      <protection locked="0"/>
    </xf>
    <xf numFmtId="0" fontId="66" fillId="39" borderId="150" xfId="53" applyFont="1" applyFill="1" applyBorder="1" applyAlignment="1" applyProtection="1">
      <alignment horizontal="left" vertical="center" wrapText="1"/>
      <protection locked="0"/>
    </xf>
    <xf numFmtId="0" fontId="66" fillId="39" borderId="156" xfId="53" applyFont="1" applyFill="1" applyBorder="1" applyAlignment="1" applyProtection="1">
      <alignment horizontal="left" vertical="center" wrapText="1"/>
      <protection locked="0"/>
    </xf>
    <xf numFmtId="0" fontId="66" fillId="39" borderId="23" xfId="53" applyFont="1" applyFill="1" applyBorder="1" applyAlignment="1" applyProtection="1">
      <alignment horizontal="left" vertical="center" wrapText="1"/>
      <protection locked="0"/>
    </xf>
    <xf numFmtId="0" fontId="66" fillId="39" borderId="159" xfId="53" applyFont="1" applyFill="1" applyBorder="1" applyAlignment="1" applyProtection="1">
      <alignment horizontal="left" vertical="center" wrapText="1"/>
      <protection locked="0"/>
    </xf>
    <xf numFmtId="0" fontId="70" fillId="38" borderId="165" xfId="53" applyFont="1" applyFill="1" applyBorder="1" applyAlignment="1" applyProtection="1">
      <alignment horizontal="center" vertical="center" wrapText="1"/>
      <protection locked="0"/>
    </xf>
    <xf numFmtId="0" fontId="70" fillId="38" borderId="166" xfId="53" applyFont="1" applyFill="1" applyBorder="1" applyAlignment="1" applyProtection="1">
      <alignment horizontal="center" vertical="center" wrapText="1"/>
      <protection locked="0"/>
    </xf>
    <xf numFmtId="0" fontId="66" fillId="38" borderId="167" xfId="53" applyFont="1" applyFill="1" applyBorder="1" applyAlignment="1" applyProtection="1">
      <alignment horizontal="center" vertical="center" wrapText="1"/>
      <protection locked="0"/>
    </xf>
    <xf numFmtId="0" fontId="66" fillId="38" borderId="166" xfId="53" applyFont="1" applyFill="1" applyBorder="1" applyAlignment="1" applyProtection="1">
      <alignment horizontal="center" vertical="center" wrapText="1"/>
      <protection locked="0"/>
    </xf>
    <xf numFmtId="0" fontId="66" fillId="38" borderId="167" xfId="53" applyFont="1" applyFill="1" applyBorder="1" applyAlignment="1" applyProtection="1">
      <alignment horizontal="center" vertical="center" shrinkToFit="1"/>
      <protection locked="0"/>
    </xf>
    <xf numFmtId="0" fontId="66" fillId="38" borderId="168" xfId="53" applyFont="1" applyFill="1" applyBorder="1" applyAlignment="1" applyProtection="1">
      <alignment horizontal="center" vertical="center" shrinkToFit="1"/>
      <protection locked="0"/>
    </xf>
    <xf numFmtId="0" fontId="66" fillId="38" borderId="166" xfId="53" applyFont="1" applyFill="1" applyBorder="1" applyAlignment="1" applyProtection="1">
      <alignment horizontal="center" vertical="center" shrinkToFit="1"/>
      <protection locked="0"/>
    </xf>
    <xf numFmtId="0" fontId="66" fillId="39" borderId="167" xfId="53" applyFont="1" applyFill="1" applyBorder="1" applyAlignment="1" applyProtection="1">
      <alignment horizontal="center" vertical="center" wrapText="1"/>
      <protection locked="0"/>
    </xf>
    <xf numFmtId="0" fontId="66" fillId="39" borderId="168" xfId="53" applyFont="1" applyFill="1" applyBorder="1" applyAlignment="1" applyProtection="1">
      <alignment horizontal="center" vertical="center" wrapText="1"/>
      <protection locked="0"/>
    </xf>
    <xf numFmtId="0" fontId="66" fillId="39" borderId="169" xfId="53" applyFont="1" applyFill="1" applyBorder="1" applyAlignment="1" applyProtection="1">
      <alignment horizontal="center" vertical="center" wrapText="1"/>
      <protection locked="0"/>
    </xf>
    <xf numFmtId="0" fontId="66" fillId="39" borderId="165" xfId="53" applyFont="1" applyFill="1" applyBorder="1" applyAlignment="1" applyProtection="1">
      <alignment horizontal="left" vertical="center" wrapText="1"/>
      <protection locked="0"/>
    </xf>
    <xf numFmtId="0" fontId="66" fillId="39" borderId="168" xfId="53" applyFont="1" applyFill="1" applyBorder="1" applyAlignment="1" applyProtection="1">
      <alignment horizontal="left" vertical="center" wrapText="1"/>
      <protection locked="0"/>
    </xf>
    <xf numFmtId="0" fontId="66" fillId="39" borderId="169" xfId="53" applyFont="1" applyFill="1" applyBorder="1" applyAlignment="1" applyProtection="1">
      <alignment horizontal="left" vertical="center" wrapText="1"/>
      <protection locked="0"/>
    </xf>
    <xf numFmtId="0" fontId="70" fillId="38" borderId="149" xfId="53" applyFont="1" applyFill="1" applyBorder="1" applyAlignment="1" applyProtection="1">
      <alignment horizontal="center" vertical="center" wrapText="1"/>
      <protection locked="0"/>
    </xf>
    <xf numFmtId="0" fontId="70" fillId="38" borderId="5" xfId="53" applyFont="1" applyFill="1" applyBorder="1" applyAlignment="1" applyProtection="1">
      <alignment horizontal="center" vertical="center" wrapText="1"/>
      <protection locked="0"/>
    </xf>
    <xf numFmtId="0" fontId="66" fillId="38" borderId="4" xfId="53" applyFont="1" applyFill="1" applyBorder="1" applyAlignment="1" applyProtection="1">
      <alignment horizontal="center" vertical="center" wrapText="1"/>
      <protection locked="0"/>
    </xf>
    <xf numFmtId="0" fontId="66" fillId="38" borderId="5" xfId="53" applyFont="1" applyFill="1" applyBorder="1" applyAlignment="1" applyProtection="1">
      <alignment horizontal="center" vertical="center" wrapText="1"/>
      <protection locked="0"/>
    </xf>
    <xf numFmtId="0" fontId="66" fillId="38" borderId="4" xfId="53" applyFont="1" applyFill="1" applyBorder="1" applyAlignment="1" applyProtection="1">
      <alignment horizontal="center" vertical="center" shrinkToFit="1"/>
      <protection locked="0"/>
    </xf>
    <xf numFmtId="0" fontId="66" fillId="38" borderId="11" xfId="53" applyFont="1" applyFill="1" applyBorder="1" applyAlignment="1" applyProtection="1">
      <alignment horizontal="center" vertical="center" shrinkToFit="1"/>
      <protection locked="0"/>
    </xf>
    <xf numFmtId="0" fontId="66" fillId="38" borderId="5" xfId="53" applyFont="1" applyFill="1" applyBorder="1" applyAlignment="1" applyProtection="1">
      <alignment horizontal="center" vertical="center" shrinkToFit="1"/>
      <protection locked="0"/>
    </xf>
    <xf numFmtId="0" fontId="66" fillId="39" borderId="4" xfId="53" applyFont="1" applyFill="1" applyBorder="1" applyAlignment="1" applyProtection="1">
      <alignment horizontal="center" vertical="center" wrapText="1"/>
      <protection locked="0"/>
    </xf>
    <xf numFmtId="0" fontId="66" fillId="39" borderId="11" xfId="53" applyFont="1" applyFill="1" applyBorder="1" applyAlignment="1" applyProtection="1">
      <alignment horizontal="center" vertical="center" wrapText="1"/>
      <protection locked="0"/>
    </xf>
    <xf numFmtId="0" fontId="66" fillId="39" borderId="150" xfId="53" applyFont="1" applyFill="1" applyBorder="1" applyAlignment="1" applyProtection="1">
      <alignment horizontal="center" vertical="center" wrapText="1"/>
      <protection locked="0"/>
    </xf>
    <xf numFmtId="180" fontId="67" fillId="36" borderId="149" xfId="54" applyNumberFormat="1" applyFont="1" applyFill="1" applyBorder="1" applyAlignment="1" applyProtection="1">
      <alignment horizontal="center" vertical="center" wrapText="1"/>
    </xf>
    <xf numFmtId="180" fontId="67" fillId="36" borderId="150" xfId="54" applyNumberFormat="1" applyFont="1" applyFill="1" applyBorder="1" applyAlignment="1" applyProtection="1">
      <alignment horizontal="center" vertical="center" wrapText="1"/>
    </xf>
    <xf numFmtId="180" fontId="67" fillId="36" borderId="165" xfId="53" applyNumberFormat="1" applyFont="1" applyFill="1" applyBorder="1" applyAlignment="1" applyProtection="1">
      <alignment horizontal="center" vertical="center" wrapText="1"/>
    </xf>
    <xf numFmtId="180" fontId="67" fillId="36" borderId="169" xfId="53" applyNumberFormat="1" applyFont="1" applyFill="1" applyBorder="1" applyAlignment="1" applyProtection="1">
      <alignment horizontal="center" vertical="center" wrapText="1"/>
    </xf>
    <xf numFmtId="180" fontId="67" fillId="36" borderId="165" xfId="54" applyNumberFormat="1" applyFont="1" applyFill="1" applyBorder="1" applyAlignment="1" applyProtection="1">
      <alignment horizontal="center" vertical="center" wrapText="1"/>
    </xf>
    <xf numFmtId="180" fontId="67" fillId="36" borderId="169" xfId="54" applyNumberFormat="1" applyFont="1" applyFill="1" applyBorder="1" applyAlignment="1" applyProtection="1">
      <alignment horizontal="center" vertical="center" wrapText="1"/>
    </xf>
    <xf numFmtId="0" fontId="70" fillId="38" borderId="156" xfId="53" applyFont="1" applyFill="1" applyBorder="1" applyAlignment="1" applyProtection="1">
      <alignment horizontal="center" vertical="center" wrapText="1"/>
      <protection locked="0"/>
    </xf>
    <xf numFmtId="0" fontId="70" fillId="38" borderId="157" xfId="53" applyFont="1" applyFill="1" applyBorder="1" applyAlignment="1" applyProtection="1">
      <alignment horizontal="center" vertical="center" wrapText="1"/>
      <protection locked="0"/>
    </xf>
    <xf numFmtId="0" fontId="66" fillId="38" borderId="158" xfId="53" applyFont="1" applyFill="1" applyBorder="1" applyAlignment="1" applyProtection="1">
      <alignment horizontal="center" vertical="center" wrapText="1"/>
      <protection locked="0"/>
    </xf>
    <xf numFmtId="0" fontId="66" fillId="38" borderId="157" xfId="53" applyFont="1" applyFill="1" applyBorder="1" applyAlignment="1" applyProtection="1">
      <alignment horizontal="center" vertical="center" wrapText="1"/>
      <protection locked="0"/>
    </xf>
    <xf numFmtId="0" fontId="66" fillId="38" borderId="158" xfId="53" applyFont="1" applyFill="1" applyBorder="1" applyAlignment="1" applyProtection="1">
      <alignment horizontal="center" vertical="center" shrinkToFit="1"/>
      <protection locked="0"/>
    </xf>
    <xf numFmtId="0" fontId="66" fillId="38" borderId="23" xfId="53" applyFont="1" applyFill="1" applyBorder="1" applyAlignment="1" applyProtection="1">
      <alignment horizontal="center" vertical="center" shrinkToFit="1"/>
      <protection locked="0"/>
    </xf>
    <xf numFmtId="0" fontId="66" fillId="38" borderId="157" xfId="53" applyFont="1" applyFill="1" applyBorder="1" applyAlignment="1" applyProtection="1">
      <alignment horizontal="center" vertical="center" shrinkToFit="1"/>
      <protection locked="0"/>
    </xf>
    <xf numFmtId="0" fontId="66" fillId="39" borderId="158" xfId="53" applyFont="1" applyFill="1" applyBorder="1" applyAlignment="1" applyProtection="1">
      <alignment horizontal="center" vertical="center" wrapText="1"/>
      <protection locked="0"/>
    </xf>
    <xf numFmtId="0" fontId="66" fillId="39" borderId="23" xfId="53" applyFont="1" applyFill="1" applyBorder="1" applyAlignment="1" applyProtection="1">
      <alignment horizontal="center" vertical="center" wrapText="1"/>
      <protection locked="0"/>
    </xf>
    <xf numFmtId="0" fontId="66" fillId="39" borderId="159" xfId="53" applyFont="1" applyFill="1" applyBorder="1" applyAlignment="1" applyProtection="1">
      <alignment horizontal="center" vertical="center" wrapText="1"/>
      <protection locked="0"/>
    </xf>
    <xf numFmtId="180" fontId="67" fillId="36" borderId="149" xfId="53" applyNumberFormat="1" applyFont="1" applyFill="1" applyBorder="1" applyAlignment="1" applyProtection="1">
      <alignment horizontal="center" vertical="center" wrapText="1"/>
    </xf>
    <xf numFmtId="180" fontId="67" fillId="36" borderId="150" xfId="53" applyNumberFormat="1" applyFont="1" applyFill="1" applyBorder="1" applyAlignment="1" applyProtection="1">
      <alignment horizontal="center" vertical="center" wrapText="1"/>
    </xf>
    <xf numFmtId="0" fontId="66" fillId="0" borderId="21" xfId="53" applyFont="1" applyFill="1" applyBorder="1" applyAlignment="1" applyProtection="1">
      <alignment horizontal="center" vertical="center" wrapText="1"/>
    </xf>
    <xf numFmtId="0" fontId="66" fillId="0" borderId="22" xfId="53" applyFont="1" applyFill="1" applyBorder="1" applyAlignment="1" applyProtection="1">
      <alignment horizontal="center" vertical="center" wrapText="1"/>
    </xf>
    <xf numFmtId="0" fontId="66" fillId="0" borderId="147" xfId="53" applyFont="1" applyFill="1" applyBorder="1" applyAlignment="1" applyProtection="1">
      <alignment horizontal="center" vertical="center" wrapText="1"/>
    </xf>
    <xf numFmtId="0" fontId="66" fillId="0" borderId="6" xfId="53" applyFont="1" applyFill="1" applyBorder="1" applyAlignment="1" applyProtection="1">
      <alignment horizontal="center" vertical="center" wrapText="1"/>
    </xf>
    <xf numFmtId="0" fontId="66" fillId="0" borderId="0" xfId="53" applyFont="1" applyFill="1" applyBorder="1" applyAlignment="1" applyProtection="1">
      <alignment horizontal="center" vertical="center" wrapText="1"/>
    </xf>
    <xf numFmtId="0" fontId="66" fillId="0" borderId="2" xfId="53" applyFont="1" applyFill="1" applyBorder="1" applyAlignment="1" applyProtection="1">
      <alignment horizontal="center" vertical="center" wrapText="1"/>
    </xf>
    <xf numFmtId="0" fontId="66" fillId="0" borderId="155" xfId="53" applyFont="1" applyFill="1" applyBorder="1" applyAlignment="1" applyProtection="1">
      <alignment horizontal="center" vertical="center" wrapText="1"/>
    </xf>
    <xf numFmtId="0" fontId="66" fillId="0" borderId="153" xfId="53" applyFont="1" applyFill="1" applyBorder="1" applyAlignment="1" applyProtection="1">
      <alignment horizontal="center" vertical="center" wrapText="1"/>
    </xf>
    <xf numFmtId="0" fontId="66" fillId="0" borderId="154" xfId="53" applyFont="1" applyFill="1" applyBorder="1" applyAlignment="1" applyProtection="1">
      <alignment horizontal="center" vertical="center" wrapText="1"/>
    </xf>
    <xf numFmtId="180" fontId="67" fillId="36" borderId="156" xfId="53" applyNumberFormat="1" applyFont="1" applyFill="1" applyBorder="1" applyAlignment="1" applyProtection="1">
      <alignment horizontal="center" vertical="center" wrapText="1"/>
    </xf>
    <xf numFmtId="180" fontId="67" fillId="36" borderId="159" xfId="53" applyNumberFormat="1" applyFont="1" applyFill="1" applyBorder="1" applyAlignment="1" applyProtection="1">
      <alignment horizontal="center" vertical="center" wrapText="1"/>
    </xf>
    <xf numFmtId="180" fontId="67" fillId="36" borderId="156" xfId="54" applyNumberFormat="1" applyFont="1" applyFill="1" applyBorder="1" applyAlignment="1" applyProtection="1">
      <alignment horizontal="center" vertical="center" wrapText="1"/>
    </xf>
    <xf numFmtId="180" fontId="67" fillId="36" borderId="159" xfId="54" applyNumberFormat="1" applyFont="1" applyFill="1" applyBorder="1" applyAlignment="1" applyProtection="1">
      <alignment horizontal="center" vertical="center" wrapText="1"/>
    </xf>
    <xf numFmtId="0" fontId="6" fillId="0" borderId="4" xfId="53" applyFont="1" applyFill="1" applyBorder="1" applyAlignment="1" applyProtection="1">
      <alignment horizontal="center" vertical="center"/>
    </xf>
    <xf numFmtId="0" fontId="6" fillId="0" borderId="5" xfId="53" applyFont="1" applyFill="1" applyBorder="1" applyAlignment="1" applyProtection="1">
      <alignment horizontal="center" vertical="center"/>
    </xf>
    <xf numFmtId="182" fontId="6" fillId="39" borderId="4" xfId="53" applyNumberFormat="1" applyFont="1" applyFill="1" applyBorder="1" applyAlignment="1" applyProtection="1">
      <alignment horizontal="right" vertical="center"/>
      <protection locked="0"/>
    </xf>
    <xf numFmtId="182" fontId="6" fillId="39" borderId="5" xfId="53" applyNumberFormat="1" applyFont="1" applyFill="1" applyBorder="1" applyAlignment="1" applyProtection="1">
      <alignment horizontal="right" vertical="center"/>
      <protection locked="0"/>
    </xf>
    <xf numFmtId="182" fontId="6" fillId="39" borderId="4" xfId="54" applyNumberFormat="1" applyFont="1" applyFill="1" applyBorder="1" applyAlignment="1" applyProtection="1">
      <alignment horizontal="right" vertical="center"/>
      <protection locked="0"/>
    </xf>
    <xf numFmtId="182" fontId="6" fillId="39" borderId="5" xfId="54" applyNumberFormat="1" applyFont="1" applyFill="1" applyBorder="1" applyAlignment="1" applyProtection="1">
      <alignment horizontal="right" vertical="center"/>
      <protection locked="0"/>
    </xf>
    <xf numFmtId="0" fontId="66" fillId="0" borderId="24" xfId="53" applyFont="1" applyFill="1" applyBorder="1" applyAlignment="1" applyProtection="1">
      <alignment horizontal="center" vertical="center"/>
    </xf>
    <xf numFmtId="0" fontId="66" fillId="0" borderId="27" xfId="53" applyFont="1" applyFill="1" applyBorder="1" applyAlignment="1" applyProtection="1">
      <alignment horizontal="center" vertical="center"/>
    </xf>
    <xf numFmtId="0" fontId="66" fillId="0" borderId="31" xfId="53" applyFont="1" applyFill="1" applyBorder="1" applyAlignment="1" applyProtection="1">
      <alignment horizontal="center" vertical="center"/>
    </xf>
    <xf numFmtId="0" fontId="66" fillId="0" borderId="20" xfId="53" applyFont="1" applyFill="1" applyBorder="1" applyAlignment="1" applyProtection="1">
      <alignment horizontal="center" vertical="center" wrapText="1"/>
    </xf>
    <xf numFmtId="0" fontId="66" fillId="0" borderId="25" xfId="53" applyFont="1" applyFill="1" applyBorder="1" applyAlignment="1" applyProtection="1">
      <alignment horizontal="center" vertical="center" wrapText="1"/>
    </xf>
    <xf numFmtId="0" fontId="66" fillId="0" borderId="28" xfId="53" applyFont="1" applyFill="1" applyBorder="1" applyAlignment="1" applyProtection="1">
      <alignment horizontal="center" vertical="center" wrapText="1"/>
    </xf>
    <xf numFmtId="0" fontId="66" fillId="0" borderId="149" xfId="53" applyFont="1" applyFill="1" applyBorder="1" applyAlignment="1" applyProtection="1">
      <alignment horizontal="center" vertical="center"/>
    </xf>
    <xf numFmtId="0" fontId="66" fillId="0" borderId="11" xfId="53" applyFont="1" applyFill="1" applyBorder="1" applyAlignment="1" applyProtection="1">
      <alignment horizontal="center" vertical="center"/>
    </xf>
    <xf numFmtId="0" fontId="66" fillId="0" borderId="150" xfId="53" applyFont="1" applyFill="1" applyBorder="1" applyAlignment="1" applyProtection="1">
      <alignment horizontal="center" vertical="center"/>
    </xf>
    <xf numFmtId="0" fontId="66" fillId="39" borderId="4" xfId="53" applyFont="1" applyFill="1" applyBorder="1" applyAlignment="1" applyProtection="1">
      <alignment horizontal="center" vertical="center"/>
      <protection locked="0"/>
    </xf>
    <xf numFmtId="0" fontId="66" fillId="39" borderId="5" xfId="53" applyFont="1" applyFill="1" applyBorder="1" applyAlignment="1" applyProtection="1">
      <alignment horizontal="center" vertical="center"/>
      <protection locked="0"/>
    </xf>
    <xf numFmtId="0" fontId="66" fillId="0" borderId="19" xfId="53" quotePrefix="1" applyFont="1" applyFill="1" applyBorder="1" applyAlignment="1" applyProtection="1">
      <alignment horizontal="center" vertical="center"/>
    </xf>
    <xf numFmtId="0" fontId="66" fillId="0" borderId="22" xfId="53" applyFont="1" applyFill="1" applyBorder="1" applyAlignment="1" applyProtection="1">
      <alignment horizontal="center" vertical="center"/>
    </xf>
    <xf numFmtId="0" fontId="66" fillId="36" borderId="4" xfId="53" applyNumberFormat="1" applyFont="1" applyFill="1" applyBorder="1" applyAlignment="1" applyProtection="1">
      <alignment horizontal="center" vertical="center"/>
    </xf>
    <xf numFmtId="0" fontId="66" fillId="36" borderId="5" xfId="53" applyNumberFormat="1" applyFont="1" applyFill="1" applyBorder="1" applyAlignment="1" applyProtection="1">
      <alignment horizontal="center" vertical="center"/>
    </xf>
    <xf numFmtId="0" fontId="67" fillId="39" borderId="0" xfId="53" applyFont="1" applyFill="1" applyAlignment="1" applyProtection="1">
      <alignment horizontal="center" vertical="center"/>
      <protection locked="0"/>
    </xf>
    <xf numFmtId="0" fontId="66" fillId="38" borderId="12" xfId="53" applyFont="1" applyFill="1" applyBorder="1" applyAlignment="1" applyProtection="1">
      <alignment horizontal="center" vertical="center"/>
      <protection locked="0"/>
    </xf>
    <xf numFmtId="0" fontId="67" fillId="38" borderId="0" xfId="53" applyFont="1" applyFill="1" applyAlignment="1" applyProtection="1">
      <alignment horizontal="center" vertical="center"/>
      <protection locked="0"/>
    </xf>
    <xf numFmtId="0" fontId="67" fillId="0" borderId="0" xfId="53" applyFont="1" applyFill="1" applyAlignment="1" applyProtection="1">
      <alignment horizontal="center" vertical="center"/>
    </xf>
    <xf numFmtId="0" fontId="66" fillId="0" borderId="148" xfId="53" applyFont="1" applyFill="1" applyBorder="1" applyAlignment="1" applyProtection="1">
      <alignment horizontal="center" vertical="center" wrapText="1"/>
    </xf>
    <xf numFmtId="0" fontId="66" fillId="0" borderId="24" xfId="53" applyFont="1" applyFill="1" applyBorder="1" applyAlignment="1" applyProtection="1">
      <alignment horizontal="center" vertical="center" wrapText="1"/>
    </xf>
    <xf numFmtId="0" fontId="70" fillId="0" borderId="32" xfId="53" applyFont="1" applyFill="1" applyBorder="1" applyAlignment="1" applyProtection="1">
      <alignment horizontal="center" vertical="center" wrapText="1"/>
    </xf>
    <xf numFmtId="0" fontId="70" fillId="0" borderId="33" xfId="53" applyFont="1" applyFill="1" applyBorder="1" applyAlignment="1" applyProtection="1">
      <alignment horizontal="center" vertical="center" wrapText="1"/>
    </xf>
    <xf numFmtId="0" fontId="70" fillId="0" borderId="26" xfId="53" applyFont="1" applyFill="1" applyBorder="1" applyAlignment="1" applyProtection="1">
      <alignment horizontal="center" vertical="center" wrapText="1"/>
    </xf>
    <xf numFmtId="0" fontId="70" fillId="0" borderId="35" xfId="53" applyFont="1" applyFill="1" applyBorder="1" applyAlignment="1" applyProtection="1">
      <alignment horizontal="center" vertical="center" wrapText="1"/>
    </xf>
    <xf numFmtId="0" fontId="70" fillId="0" borderId="151" xfId="53" applyFont="1" applyFill="1" applyBorder="1" applyAlignment="1" applyProtection="1">
      <alignment horizontal="center" vertical="center" wrapText="1"/>
    </xf>
    <xf numFmtId="0" fontId="70" fillId="0" borderId="152" xfId="53" applyFont="1" applyFill="1" applyBorder="1" applyAlignment="1" applyProtection="1">
      <alignment horizontal="center" vertical="center" wrapText="1"/>
    </xf>
    <xf numFmtId="0" fontId="70" fillId="0" borderId="30" xfId="53" applyFont="1" applyFill="1" applyBorder="1" applyAlignment="1" applyProtection="1">
      <alignment horizontal="center" vertical="center" wrapText="1"/>
    </xf>
    <xf numFmtId="0" fontId="70" fillId="0" borderId="37" xfId="53" applyFont="1" applyFill="1" applyBorder="1" applyAlignment="1" applyProtection="1">
      <alignment horizontal="center" vertical="center" wrapText="1"/>
    </xf>
    <xf numFmtId="182" fontId="6" fillId="0" borderId="4" xfId="53" applyNumberFormat="1" applyFont="1" applyFill="1" applyBorder="1" applyAlignment="1" applyProtection="1">
      <alignment horizontal="right" vertical="center"/>
    </xf>
    <xf numFmtId="182" fontId="6" fillId="0" borderId="5" xfId="53" applyNumberFormat="1" applyFont="1" applyFill="1" applyBorder="1" applyAlignment="1" applyProtection="1">
      <alignment horizontal="right" vertical="center"/>
    </xf>
    <xf numFmtId="182" fontId="6" fillId="0" borderId="4" xfId="54" applyNumberFormat="1" applyFont="1" applyFill="1" applyBorder="1" applyAlignment="1" applyProtection="1">
      <alignment horizontal="right" vertical="center"/>
    </xf>
    <xf numFmtId="182" fontId="6" fillId="0" borderId="5" xfId="54" applyNumberFormat="1" applyFont="1" applyFill="1" applyBorder="1" applyAlignment="1" applyProtection="1">
      <alignment horizontal="right" vertical="center"/>
    </xf>
    <xf numFmtId="0" fontId="6" fillId="0" borderId="11" xfId="53" applyFont="1" applyFill="1" applyBorder="1" applyAlignment="1" applyProtection="1">
      <alignment horizontal="center" vertical="center"/>
    </xf>
    <xf numFmtId="0" fontId="6" fillId="0" borderId="0" xfId="53" applyFont="1" applyFill="1" applyBorder="1" applyAlignment="1" applyProtection="1">
      <alignment horizontal="center" vertical="center"/>
    </xf>
    <xf numFmtId="0" fontId="6" fillId="0" borderId="10" xfId="53" applyFont="1" applyFill="1" applyBorder="1" applyAlignment="1" applyProtection="1">
      <alignment horizontal="center" vertical="center"/>
    </xf>
    <xf numFmtId="0" fontId="70" fillId="0" borderId="0" xfId="53" applyFont="1" applyFill="1" applyBorder="1" applyAlignment="1" applyProtection="1">
      <alignment horizontal="center" vertical="center" wrapText="1"/>
    </xf>
    <xf numFmtId="0" fontId="6" fillId="36" borderId="0" xfId="53" applyFont="1" applyFill="1" applyBorder="1" applyAlignment="1" applyProtection="1">
      <alignment horizontal="center" vertical="center"/>
    </xf>
    <xf numFmtId="0" fontId="6" fillId="36" borderId="0" xfId="53" applyFont="1" applyFill="1" applyBorder="1" applyAlignment="1" applyProtection="1">
      <alignment horizontal="right" vertical="center"/>
    </xf>
    <xf numFmtId="183" fontId="6" fillId="36" borderId="0" xfId="53" applyNumberFormat="1" applyFont="1" applyFill="1" applyBorder="1" applyAlignment="1" applyProtection="1">
      <alignment horizontal="center" vertical="center"/>
    </xf>
    <xf numFmtId="0" fontId="6" fillId="39" borderId="4" xfId="53" applyFont="1" applyFill="1" applyBorder="1" applyAlignment="1" applyProtection="1">
      <alignment horizontal="center" vertical="center"/>
      <protection locked="0"/>
    </xf>
    <xf numFmtId="0" fontId="6" fillId="39" borderId="5" xfId="53" applyFont="1" applyFill="1" applyBorder="1" applyAlignment="1" applyProtection="1">
      <alignment horizontal="center" vertical="center"/>
      <protection locked="0"/>
    </xf>
    <xf numFmtId="182" fontId="6" fillId="0" borderId="4" xfId="53" applyNumberFormat="1" applyFont="1" applyFill="1" applyBorder="1" applyAlignment="1" applyProtection="1">
      <alignment horizontal="center" vertical="center"/>
    </xf>
    <xf numFmtId="182" fontId="6" fillId="0" borderId="11" xfId="53" applyNumberFormat="1" applyFont="1" applyFill="1" applyBorder="1" applyAlignment="1" applyProtection="1">
      <alignment horizontal="center" vertical="center"/>
    </xf>
    <xf numFmtId="182" fontId="6" fillId="0" borderId="5" xfId="53" applyNumberFormat="1" applyFont="1" applyFill="1" applyBorder="1" applyAlignment="1" applyProtection="1">
      <alignment horizontal="center" vertical="center"/>
    </xf>
    <xf numFmtId="179" fontId="6" fillId="0" borderId="4" xfId="53" applyNumberFormat="1" applyFont="1" applyFill="1" applyBorder="1" applyAlignment="1" applyProtection="1">
      <alignment horizontal="center" vertical="center"/>
    </xf>
    <xf numFmtId="179" fontId="6" fillId="0" borderId="11" xfId="53" applyNumberFormat="1" applyFont="1" applyFill="1" applyBorder="1" applyAlignment="1" applyProtection="1">
      <alignment horizontal="center" vertical="center"/>
    </xf>
    <xf numFmtId="179" fontId="6" fillId="0" borderId="5" xfId="53" applyNumberFormat="1" applyFont="1" applyFill="1" applyBorder="1" applyAlignment="1" applyProtection="1">
      <alignment horizontal="center" vertical="center"/>
    </xf>
    <xf numFmtId="184" fontId="6" fillId="36" borderId="4" xfId="53" applyNumberFormat="1" applyFont="1" applyFill="1" applyBorder="1" applyAlignment="1" applyProtection="1">
      <alignment horizontal="center" vertical="center"/>
    </xf>
    <xf numFmtId="184" fontId="6" fillId="36" borderId="11" xfId="53" applyNumberFormat="1" applyFont="1" applyFill="1" applyBorder="1" applyAlignment="1" applyProtection="1">
      <alignment horizontal="center" vertical="center"/>
    </xf>
    <xf numFmtId="184" fontId="6" fillId="36" borderId="5" xfId="53" applyNumberFormat="1" applyFont="1" applyFill="1" applyBorder="1" applyAlignment="1" applyProtection="1">
      <alignment horizontal="center" vertical="center"/>
    </xf>
    <xf numFmtId="0" fontId="5" fillId="11" borderId="0" xfId="0" applyFont="1" applyFill="1" applyBorder="1" applyAlignment="1">
      <alignment horizontal="left" vertical="center" wrapText="1"/>
    </xf>
    <xf numFmtId="0" fontId="5" fillId="11" borderId="2" xfId="0" applyFont="1" applyFill="1" applyBorder="1" applyAlignment="1">
      <alignment horizontal="left" vertical="center" wrapText="1"/>
    </xf>
    <xf numFmtId="0" fontId="4" fillId="11" borderId="6" xfId="0" applyFont="1" applyFill="1" applyBorder="1" applyAlignment="1">
      <alignment horizontal="center" vertical="center"/>
    </xf>
    <xf numFmtId="0" fontId="4" fillId="11" borderId="0" xfId="0" applyFont="1" applyFill="1" applyBorder="1" applyAlignment="1">
      <alignment horizontal="center" vertical="center"/>
    </xf>
    <xf numFmtId="0" fontId="4" fillId="11" borderId="2" xfId="0" applyFont="1" applyFill="1" applyBorder="1" applyAlignment="1">
      <alignment horizontal="center" vertical="center"/>
    </xf>
    <xf numFmtId="0" fontId="4" fillId="11" borderId="7" xfId="0" applyFont="1" applyFill="1" applyBorder="1" applyAlignment="1">
      <alignment horizontal="center" vertical="center"/>
    </xf>
    <xf numFmtId="0" fontId="4" fillId="11" borderId="10" xfId="0" applyFont="1" applyFill="1" applyBorder="1" applyAlignment="1">
      <alignment horizontal="center" vertical="center"/>
    </xf>
    <xf numFmtId="0" fontId="4" fillId="11" borderId="3" xfId="0" applyFont="1" applyFill="1" applyBorder="1" applyAlignment="1">
      <alignment horizontal="center" vertical="center"/>
    </xf>
    <xf numFmtId="0" fontId="4" fillId="11" borderId="4" xfId="0" applyFont="1" applyFill="1" applyBorder="1" applyAlignment="1">
      <alignment horizontal="center" vertical="center"/>
    </xf>
    <xf numFmtId="0" fontId="4" fillId="11" borderId="11" xfId="0" applyFont="1" applyFill="1" applyBorder="1" applyAlignment="1">
      <alignment horizontal="center" vertical="center"/>
    </xf>
    <xf numFmtId="0" fontId="4" fillId="11" borderId="5" xfId="0" applyFont="1" applyFill="1" applyBorder="1" applyAlignment="1">
      <alignment horizontal="center" vertical="center"/>
    </xf>
    <xf numFmtId="0" fontId="4" fillId="11" borderId="0" xfId="0" applyFont="1" applyFill="1" applyAlignment="1">
      <alignment horizontal="right" vertical="top"/>
    </xf>
    <xf numFmtId="0" fontId="4" fillId="11" borderId="0" xfId="0" applyFont="1" applyFill="1" applyAlignment="1">
      <alignment horizontal="center" vertical="center" wrapText="1"/>
    </xf>
    <xf numFmtId="0" fontId="4" fillId="11" borderId="0" xfId="0" applyFont="1" applyFill="1" applyAlignment="1">
      <alignment horizontal="center" vertical="center"/>
    </xf>
    <xf numFmtId="0" fontId="4" fillId="11" borderId="8" xfId="0" applyFont="1" applyFill="1" applyBorder="1" applyAlignment="1">
      <alignment horizontal="center" vertical="center"/>
    </xf>
    <xf numFmtId="0" fontId="4" fillId="11" borderId="9" xfId="0" applyFont="1" applyFill="1" applyBorder="1" applyAlignment="1">
      <alignment horizontal="center" vertical="center"/>
    </xf>
    <xf numFmtId="0" fontId="4" fillId="11" borderId="1" xfId="0" applyFont="1" applyFill="1" applyBorder="1" applyAlignment="1">
      <alignment horizontal="center" vertical="center"/>
    </xf>
    <xf numFmtId="0" fontId="4" fillId="11" borderId="8" xfId="0" applyFont="1" applyFill="1" applyBorder="1" applyAlignment="1">
      <alignment vertical="center"/>
    </xf>
    <xf numFmtId="0" fontId="4" fillId="11" borderId="9" xfId="0" applyFont="1" applyFill="1" applyBorder="1" applyAlignment="1">
      <alignment vertical="center"/>
    </xf>
    <xf numFmtId="0" fontId="4" fillId="11" borderId="1" xfId="0" applyFont="1" applyFill="1" applyBorder="1" applyAlignment="1">
      <alignment vertical="center"/>
    </xf>
    <xf numFmtId="0" fontId="5" fillId="11" borderId="8" xfId="0" applyFont="1" applyFill="1" applyBorder="1" applyAlignment="1">
      <alignment horizontal="left" wrapText="1" shrinkToFit="1"/>
    </xf>
    <xf numFmtId="0" fontId="5" fillId="11" borderId="9" xfId="0" applyFont="1" applyFill="1" applyBorder="1" applyAlignment="1">
      <alignment horizontal="left" wrapText="1" shrinkToFit="1"/>
    </xf>
    <xf numFmtId="0" fontId="5" fillId="11" borderId="1" xfId="0" applyFont="1" applyFill="1" applyBorder="1" applyAlignment="1">
      <alignment horizontal="left" wrapText="1" shrinkToFit="1"/>
    </xf>
    <xf numFmtId="0" fontId="5" fillId="11" borderId="10" xfId="0" applyFont="1" applyFill="1" applyBorder="1" applyAlignment="1">
      <alignment horizontal="left" vertical="top" shrinkToFit="1"/>
    </xf>
    <xf numFmtId="0" fontId="5" fillId="11" borderId="3" xfId="0" applyFont="1" applyFill="1" applyBorder="1" applyAlignment="1">
      <alignment horizontal="left" vertical="top" shrinkToFit="1"/>
    </xf>
    <xf numFmtId="0" fontId="0" fillId="11" borderId="12" xfId="49" applyFont="1" applyFill="1" applyBorder="1" applyAlignment="1">
      <alignment horizontal="center" vertical="center"/>
    </xf>
    <xf numFmtId="0" fontId="8" fillId="11" borderId="12" xfId="49" applyFont="1" applyFill="1" applyBorder="1" applyAlignment="1">
      <alignment vertical="center"/>
    </xf>
    <xf numFmtId="0" fontId="0" fillId="11" borderId="4" xfId="49" applyFont="1" applyFill="1" applyBorder="1" applyAlignment="1">
      <alignment horizontal="center" vertical="center" wrapText="1"/>
    </xf>
    <xf numFmtId="0" fontId="0" fillId="11" borderId="5" xfId="49" applyFont="1" applyFill="1" applyBorder="1" applyAlignment="1">
      <alignment horizontal="center" vertical="center"/>
    </xf>
    <xf numFmtId="0" fontId="0" fillId="11" borderId="12" xfId="49" applyFont="1" applyFill="1" applyBorder="1" applyAlignment="1">
      <alignment horizontal="right" vertical="center"/>
    </xf>
    <xf numFmtId="0" fontId="0" fillId="11" borderId="8" xfId="49" applyFont="1" applyFill="1" applyBorder="1" applyAlignment="1">
      <alignment horizontal="left" vertical="center" wrapText="1"/>
    </xf>
    <xf numFmtId="0" fontId="8" fillId="11" borderId="9" xfId="49" applyFont="1" applyFill="1" applyBorder="1" applyAlignment="1">
      <alignment horizontal="left" vertical="center" wrapText="1"/>
    </xf>
    <xf numFmtId="0" fontId="0" fillId="11" borderId="8" xfId="49" applyFont="1" applyFill="1" applyBorder="1" applyAlignment="1">
      <alignment horizontal="center" vertical="center" wrapText="1"/>
    </xf>
    <xf numFmtId="0" fontId="0" fillId="11" borderId="9" xfId="49" applyFont="1" applyFill="1" applyBorder="1" applyAlignment="1">
      <alignment horizontal="center" vertical="center"/>
    </xf>
    <xf numFmtId="0" fontId="0" fillId="11" borderId="1" xfId="49" applyFont="1" applyFill="1" applyBorder="1" applyAlignment="1">
      <alignment horizontal="center" vertical="center"/>
    </xf>
    <xf numFmtId="0" fontId="0" fillId="11" borderId="6" xfId="49" applyFont="1" applyFill="1" applyBorder="1" applyAlignment="1">
      <alignment horizontal="left" vertical="center" wrapText="1"/>
    </xf>
    <xf numFmtId="0" fontId="8" fillId="11" borderId="0" xfId="49" applyFont="1" applyFill="1" applyBorder="1" applyAlignment="1">
      <alignment horizontal="left" vertical="center" wrapText="1"/>
    </xf>
    <xf numFmtId="0" fontId="0" fillId="11" borderId="4" xfId="49" applyFont="1" applyFill="1" applyBorder="1" applyAlignment="1">
      <alignment horizontal="left" vertical="center" wrapText="1"/>
    </xf>
    <xf numFmtId="0" fontId="8" fillId="11" borderId="11" xfId="49" applyFont="1" applyFill="1" applyBorder="1" applyAlignment="1">
      <alignment horizontal="left" vertical="center" wrapText="1"/>
    </xf>
    <xf numFmtId="0" fontId="0" fillId="11" borderId="11" xfId="49" applyFont="1" applyFill="1" applyBorder="1" applyAlignment="1">
      <alignment horizontal="center" vertical="center"/>
    </xf>
    <xf numFmtId="0" fontId="0" fillId="11" borderId="39" xfId="49" applyFont="1" applyFill="1" applyBorder="1" applyAlignment="1">
      <alignment vertical="top" wrapText="1"/>
    </xf>
    <xf numFmtId="0" fontId="7" fillId="11" borderId="40" xfId="49" applyFont="1" applyFill="1" applyBorder="1" applyAlignment="1">
      <alignment vertical="top" wrapText="1"/>
    </xf>
    <xf numFmtId="0" fontId="7" fillId="11" borderId="7" xfId="49" applyFont="1" applyFill="1" applyBorder="1" applyAlignment="1">
      <alignment vertical="top" wrapText="1"/>
    </xf>
    <xf numFmtId="0" fontId="7" fillId="11" borderId="10" xfId="49" applyFont="1" applyFill="1" applyBorder="1" applyAlignment="1">
      <alignment vertical="top" wrapText="1"/>
    </xf>
    <xf numFmtId="0" fontId="0" fillId="11" borderId="7" xfId="49" applyFont="1" applyFill="1" applyBorder="1" applyAlignment="1">
      <alignment horizontal="left" vertical="top" wrapText="1"/>
    </xf>
    <xf numFmtId="0" fontId="0" fillId="11" borderId="10" xfId="49" applyFont="1" applyFill="1" applyBorder="1" applyAlignment="1">
      <alignment horizontal="left" vertical="top" wrapText="1"/>
    </xf>
    <xf numFmtId="0" fontId="0" fillId="11" borderId="3" xfId="49" applyFont="1" applyFill="1" applyBorder="1" applyAlignment="1">
      <alignment horizontal="left" vertical="top" wrapText="1"/>
    </xf>
    <xf numFmtId="0" fontId="0" fillId="11" borderId="4" xfId="49" applyFont="1" applyFill="1" applyBorder="1" applyAlignment="1">
      <alignment horizontal="right" vertical="center"/>
    </xf>
    <xf numFmtId="0" fontId="0" fillId="11" borderId="5" xfId="49" applyFont="1" applyFill="1" applyBorder="1" applyAlignment="1">
      <alignment horizontal="right" vertical="center"/>
    </xf>
    <xf numFmtId="0" fontId="0" fillId="11" borderId="12" xfId="49" applyFont="1" applyFill="1" applyBorder="1" applyAlignment="1">
      <alignment horizontal="center" vertical="center" wrapText="1"/>
    </xf>
    <xf numFmtId="0" fontId="0" fillId="11" borderId="6" xfId="49" applyFont="1" applyFill="1" applyBorder="1" applyAlignment="1">
      <alignment horizontal="center" vertical="center" wrapText="1"/>
    </xf>
    <xf numFmtId="0" fontId="0" fillId="11" borderId="0" xfId="49" applyFont="1" applyFill="1" applyBorder="1" applyAlignment="1">
      <alignment horizontal="center" vertical="center"/>
    </xf>
    <xf numFmtId="0" fontId="0" fillId="11" borderId="2" xfId="49" applyFont="1" applyFill="1" applyBorder="1" applyAlignment="1">
      <alignment horizontal="center" vertical="center"/>
    </xf>
    <xf numFmtId="0" fontId="0" fillId="11" borderId="41" xfId="49" applyFont="1" applyFill="1" applyBorder="1" applyAlignment="1">
      <alignment horizontal="left" vertical="center" wrapText="1"/>
    </xf>
    <xf numFmtId="0" fontId="8" fillId="11" borderId="42" xfId="49" applyFont="1" applyFill="1" applyBorder="1" applyAlignment="1">
      <alignment vertical="center" wrapText="1"/>
    </xf>
    <xf numFmtId="0" fontId="8" fillId="11" borderId="43" xfId="49" applyFont="1" applyFill="1" applyBorder="1" applyAlignment="1">
      <alignment vertical="center" wrapText="1"/>
    </xf>
    <xf numFmtId="0" fontId="0" fillId="11" borderId="4" xfId="50" applyFont="1" applyFill="1" applyBorder="1" applyAlignment="1">
      <alignment horizontal="left" vertical="center"/>
    </xf>
    <xf numFmtId="0" fontId="8" fillId="11" borderId="11" xfId="49" applyFont="1" applyFill="1" applyBorder="1" applyAlignment="1">
      <alignment horizontal="left" vertical="center"/>
    </xf>
    <xf numFmtId="0" fontId="8" fillId="11" borderId="5" xfId="49" applyFont="1" applyFill="1" applyBorder="1" applyAlignment="1">
      <alignment horizontal="left" vertical="center"/>
    </xf>
    <xf numFmtId="0" fontId="0" fillId="11" borderId="12" xfId="50" applyFont="1" applyFill="1" applyBorder="1" applyAlignment="1">
      <alignment horizontal="center" vertical="center"/>
    </xf>
    <xf numFmtId="0" fontId="8" fillId="11" borderId="12" xfId="49" applyFont="1" applyFill="1" applyBorder="1" applyAlignment="1">
      <alignment horizontal="center" vertical="center"/>
    </xf>
    <xf numFmtId="0" fontId="0" fillId="11" borderId="7" xfId="49" applyFont="1" applyFill="1" applyBorder="1" applyAlignment="1">
      <alignment horizontal="left" vertical="center" wrapText="1"/>
    </xf>
    <xf numFmtId="0" fontId="0" fillId="11" borderId="3" xfId="49" applyFont="1" applyFill="1" applyBorder="1" applyAlignment="1">
      <alignment horizontal="left" vertical="center"/>
    </xf>
    <xf numFmtId="0" fontId="8" fillId="11" borderId="4" xfId="49" applyFont="1" applyFill="1" applyBorder="1" applyAlignment="1">
      <alignment horizontal="right" vertical="center"/>
    </xf>
    <xf numFmtId="0" fontId="8" fillId="11" borderId="5" xfId="49" applyFont="1" applyFill="1" applyBorder="1" applyAlignment="1">
      <alignment horizontal="right" vertical="center"/>
    </xf>
    <xf numFmtId="0" fontId="8" fillId="11" borderId="4" xfId="49" applyFont="1" applyFill="1" applyBorder="1" applyAlignment="1">
      <alignment horizontal="center" vertical="center"/>
    </xf>
    <xf numFmtId="0" fontId="8" fillId="11" borderId="11" xfId="49" applyFont="1" applyFill="1" applyBorder="1" applyAlignment="1">
      <alignment horizontal="center" vertical="center"/>
    </xf>
    <xf numFmtId="0" fontId="8" fillId="11" borderId="5" xfId="49" applyFont="1" applyFill="1" applyBorder="1" applyAlignment="1">
      <alignment horizontal="center" vertical="center"/>
    </xf>
    <xf numFmtId="0" fontId="0" fillId="11" borderId="4" xfId="50" applyFont="1" applyFill="1" applyBorder="1" applyAlignment="1">
      <alignment horizontal="center" vertical="center" wrapText="1"/>
    </xf>
    <xf numFmtId="0" fontId="8" fillId="11" borderId="14" xfId="49" applyFont="1" applyFill="1" applyBorder="1" applyAlignment="1">
      <alignment horizontal="center" vertical="center" wrapText="1"/>
    </xf>
    <xf numFmtId="0" fontId="8" fillId="11" borderId="15" xfId="49" applyFont="1" applyFill="1" applyBorder="1" applyAlignment="1">
      <alignment horizontal="center" vertical="center" wrapText="1"/>
    </xf>
    <xf numFmtId="0" fontId="8" fillId="11" borderId="10" xfId="49" applyFont="1" applyFill="1" applyBorder="1" applyAlignment="1">
      <alignment horizontal="left" vertical="center" wrapText="1"/>
    </xf>
    <xf numFmtId="0" fontId="8" fillId="11" borderId="3" xfId="49" applyFont="1" applyFill="1" applyBorder="1" applyAlignment="1">
      <alignment horizontal="left" vertical="center" wrapText="1"/>
    </xf>
    <xf numFmtId="0" fontId="0" fillId="11" borderId="7" xfId="49" applyFont="1" applyFill="1" applyBorder="1" applyAlignment="1">
      <alignment horizontal="center" vertical="center" wrapText="1"/>
    </xf>
    <xf numFmtId="0" fontId="0" fillId="11" borderId="10" xfId="49" applyFont="1" applyFill="1" applyBorder="1" applyAlignment="1">
      <alignment horizontal="center" vertical="center" wrapText="1"/>
    </xf>
    <xf numFmtId="0" fontId="0" fillId="11" borderId="3" xfId="49" applyFont="1" applyFill="1" applyBorder="1" applyAlignment="1">
      <alignment horizontal="center" vertical="center" wrapText="1"/>
    </xf>
    <xf numFmtId="0" fontId="0" fillId="11" borderId="9" xfId="50" applyFont="1" applyFill="1" applyBorder="1" applyAlignment="1">
      <alignment horizontal="left" vertical="center" wrapText="1"/>
    </xf>
    <xf numFmtId="0" fontId="8" fillId="11" borderId="9" xfId="49" applyFont="1" applyFill="1" applyBorder="1" applyAlignment="1">
      <alignment vertical="center" wrapText="1"/>
    </xf>
    <xf numFmtId="0" fontId="8" fillId="11" borderId="15" xfId="49" applyFont="1" applyFill="1" applyBorder="1" applyAlignment="1">
      <alignment vertical="center" wrapText="1"/>
    </xf>
    <xf numFmtId="0" fontId="8" fillId="11" borderId="44" xfId="49" applyFont="1" applyFill="1" applyBorder="1" applyAlignment="1">
      <alignment vertical="center" textRotation="255" wrapText="1"/>
    </xf>
    <xf numFmtId="0" fontId="8" fillId="11" borderId="45" xfId="49" applyFont="1" applyFill="1" applyBorder="1" applyAlignment="1">
      <alignment vertical="center" wrapText="1"/>
    </xf>
    <xf numFmtId="0" fontId="10" fillId="11" borderId="46" xfId="49" applyFont="1" applyFill="1" applyBorder="1" applyAlignment="1">
      <alignment horizontal="left" vertical="center" wrapText="1"/>
    </xf>
    <xf numFmtId="0" fontId="10" fillId="11" borderId="47" xfId="49" applyFont="1" applyFill="1" applyBorder="1" applyAlignment="1">
      <alignment horizontal="left" vertical="center" wrapText="1"/>
    </xf>
    <xf numFmtId="0" fontId="10" fillId="11" borderId="8" xfId="50" applyFont="1" applyFill="1" applyBorder="1" applyAlignment="1">
      <alignment horizontal="left" vertical="center" wrapText="1"/>
    </xf>
    <xf numFmtId="0" fontId="10" fillId="11" borderId="9" xfId="50" applyFont="1" applyFill="1" applyBorder="1" applyAlignment="1">
      <alignment horizontal="left" vertical="center" wrapText="1"/>
    </xf>
    <xf numFmtId="0" fontId="10" fillId="11" borderId="7" xfId="50" applyFont="1" applyFill="1" applyBorder="1" applyAlignment="1">
      <alignment horizontal="left" vertical="center" wrapText="1"/>
    </xf>
    <xf numFmtId="0" fontId="10" fillId="11" borderId="10" xfId="50" applyFont="1" applyFill="1" applyBorder="1" applyAlignment="1">
      <alignment horizontal="left" vertical="center" wrapText="1"/>
    </xf>
    <xf numFmtId="0" fontId="16" fillId="0" borderId="0" xfId="0" applyFont="1" applyAlignment="1" applyProtection="1">
      <alignment horizontal="left" vertical="center"/>
    </xf>
    <xf numFmtId="0" fontId="10" fillId="11" borderId="0" xfId="50" applyFont="1" applyFill="1" applyAlignment="1">
      <alignment horizontal="center" vertical="center"/>
    </xf>
    <xf numFmtId="0" fontId="0" fillId="11" borderId="0" xfId="50" applyFont="1" applyFill="1" applyAlignment="1">
      <alignment horizontal="left" vertical="center"/>
    </xf>
    <xf numFmtId="0" fontId="8" fillId="11" borderId="0" xfId="49" applyFont="1" applyFill="1" applyAlignment="1">
      <alignment horizontal="left" vertical="center"/>
    </xf>
    <xf numFmtId="0" fontId="17" fillId="11" borderId="0" xfId="50" applyFont="1" applyFill="1" applyAlignment="1">
      <alignment horizontal="center" vertical="center"/>
    </xf>
    <xf numFmtId="0" fontId="0" fillId="11" borderId="14" xfId="50" applyFont="1" applyFill="1" applyBorder="1" applyAlignment="1">
      <alignment horizontal="left" vertical="center" wrapText="1"/>
    </xf>
    <xf numFmtId="0" fontId="8" fillId="11" borderId="13" xfId="49" applyFont="1" applyFill="1" applyBorder="1" applyAlignment="1">
      <alignment vertical="center"/>
    </xf>
    <xf numFmtId="0" fontId="0" fillId="11" borderId="10" xfId="50" applyFont="1" applyFill="1" applyBorder="1" applyAlignment="1">
      <alignment horizontal="left" vertical="center"/>
    </xf>
    <xf numFmtId="0" fontId="8" fillId="11" borderId="10" xfId="49" applyFont="1" applyFill="1" applyBorder="1" applyAlignment="1">
      <alignment horizontal="left" vertical="center"/>
    </xf>
    <xf numFmtId="0" fontId="0" fillId="11" borderId="4" xfId="50" applyFont="1" applyFill="1" applyBorder="1" applyAlignment="1">
      <alignment horizontal="left" vertical="center" wrapText="1"/>
    </xf>
    <xf numFmtId="0" fontId="8" fillId="11" borderId="11" xfId="49" applyFont="1" applyFill="1" applyBorder="1" applyAlignment="1">
      <alignment vertical="center" wrapText="1"/>
    </xf>
    <xf numFmtId="0" fontId="8" fillId="11" borderId="4" xfId="49" applyFont="1" applyFill="1" applyBorder="1" applyAlignment="1">
      <alignment horizontal="center" vertical="center" wrapText="1"/>
    </xf>
    <xf numFmtId="0" fontId="0" fillId="11" borderId="39" xfId="49" applyFont="1" applyFill="1" applyBorder="1" applyAlignment="1">
      <alignment horizontal="center" vertical="center" wrapText="1"/>
    </xf>
    <xf numFmtId="0" fontId="0" fillId="11" borderId="40" xfId="49" applyFont="1" applyFill="1" applyBorder="1" applyAlignment="1">
      <alignment horizontal="center" vertical="center" wrapText="1"/>
    </xf>
    <xf numFmtId="0" fontId="0" fillId="11" borderId="48" xfId="49" applyFont="1" applyFill="1" applyBorder="1" applyAlignment="1">
      <alignment horizontal="center" vertical="center" wrapText="1"/>
    </xf>
    <xf numFmtId="0" fontId="0" fillId="11" borderId="8" xfId="50" applyFont="1" applyFill="1" applyBorder="1" applyAlignment="1">
      <alignment horizontal="left" vertical="center" wrapText="1"/>
    </xf>
    <xf numFmtId="0" fontId="8" fillId="11" borderId="9" xfId="49" applyFont="1" applyFill="1" applyBorder="1" applyAlignment="1">
      <alignment vertical="center"/>
    </xf>
    <xf numFmtId="0" fontId="8" fillId="11" borderId="1" xfId="49" applyFont="1" applyFill="1" applyBorder="1" applyAlignment="1">
      <alignment vertical="center"/>
    </xf>
    <xf numFmtId="0" fontId="14" fillId="11" borderId="6" xfId="49" applyFont="1" applyFill="1" applyBorder="1" applyAlignment="1">
      <alignment horizontal="center" vertical="center" wrapText="1"/>
    </xf>
    <xf numFmtId="0" fontId="14" fillId="11" borderId="0" xfId="49" applyFont="1" applyFill="1" applyBorder="1" applyAlignment="1">
      <alignment horizontal="center" vertical="center" wrapText="1"/>
    </xf>
    <xf numFmtId="0" fontId="0" fillId="11" borderId="0" xfId="49" applyFont="1" applyFill="1" applyBorder="1" applyAlignment="1">
      <alignment horizontal="left" vertical="center" wrapText="1"/>
    </xf>
    <xf numFmtId="0" fontId="8" fillId="11" borderId="7" xfId="49" applyFont="1" applyFill="1" applyBorder="1" applyAlignment="1">
      <alignment horizontal="left" vertical="center" wrapText="1"/>
    </xf>
    <xf numFmtId="0" fontId="8" fillId="11" borderId="10" xfId="49" applyFont="1" applyFill="1" applyBorder="1" applyAlignment="1">
      <alignment vertical="center"/>
    </xf>
    <xf numFmtId="0" fontId="8" fillId="11" borderId="3" xfId="49" applyFont="1" applyFill="1" applyBorder="1" applyAlignment="1">
      <alignment vertical="center"/>
    </xf>
    <xf numFmtId="0" fontId="4" fillId="11" borderId="12" xfId="0" applyFont="1" applyFill="1" applyBorder="1" applyAlignment="1">
      <alignment horizontal="center" vertical="center"/>
    </xf>
    <xf numFmtId="0" fontId="4" fillId="11" borderId="12" xfId="0" applyFont="1" applyFill="1" applyBorder="1" applyAlignment="1">
      <alignment vertical="center"/>
    </xf>
    <xf numFmtId="0" fontId="8" fillId="11" borderId="4" xfId="0" applyFont="1" applyFill="1" applyBorder="1" applyAlignment="1">
      <alignment horizontal="center" vertical="center"/>
    </xf>
    <xf numFmtId="0" fontId="0" fillId="11" borderId="11" xfId="0" applyFont="1" applyFill="1" applyBorder="1" applyAlignment="1">
      <alignment horizontal="center" vertical="center"/>
    </xf>
    <xf numFmtId="0" fontId="0" fillId="11" borderId="5" xfId="0" applyFont="1" applyFill="1" applyBorder="1" applyAlignment="1">
      <alignment horizontal="center" vertical="center"/>
    </xf>
    <xf numFmtId="0" fontId="9" fillId="11" borderId="69" xfId="0" applyFont="1" applyFill="1" applyBorder="1" applyAlignment="1">
      <alignment horizontal="left" vertical="center" wrapText="1"/>
    </xf>
    <xf numFmtId="0" fontId="9" fillId="11" borderId="67" xfId="0" applyFont="1" applyFill="1" applyBorder="1" applyAlignment="1">
      <alignment horizontal="left" vertical="center" wrapText="1"/>
    </xf>
    <xf numFmtId="0" fontId="16" fillId="0" borderId="0" xfId="52" applyFont="1" applyAlignment="1" applyProtection="1">
      <alignment horizontal="left" vertical="center"/>
    </xf>
    <xf numFmtId="0" fontId="8" fillId="11" borderId="8" xfId="0" applyFont="1" applyFill="1" applyBorder="1" applyAlignment="1">
      <alignment horizontal="center" vertical="center"/>
    </xf>
    <xf numFmtId="0" fontId="8" fillId="11" borderId="9" xfId="0" applyFont="1" applyFill="1" applyBorder="1" applyAlignment="1">
      <alignment horizontal="center" vertical="center"/>
    </xf>
    <xf numFmtId="0" fontId="8" fillId="11" borderId="1" xfId="0" applyFont="1" applyFill="1" applyBorder="1" applyAlignment="1">
      <alignment horizontal="center" vertical="center"/>
    </xf>
    <xf numFmtId="0" fontId="8" fillId="11" borderId="7" xfId="0" applyFont="1" applyFill="1" applyBorder="1" applyAlignment="1">
      <alignment horizontal="center" vertical="center"/>
    </xf>
    <xf numFmtId="0" fontId="8" fillId="11" borderId="10" xfId="0" applyFont="1" applyFill="1" applyBorder="1" applyAlignment="1">
      <alignment horizontal="center" vertical="center"/>
    </xf>
    <xf numFmtId="0" fontId="8" fillId="11" borderId="3" xfId="0" applyFont="1" applyFill="1" applyBorder="1" applyAlignment="1">
      <alignment horizontal="center" vertical="center"/>
    </xf>
    <xf numFmtId="0" fontId="9" fillId="11" borderId="92" xfId="0" applyFont="1" applyFill="1" applyBorder="1" applyAlignment="1">
      <alignment horizontal="left" vertical="center" wrapText="1"/>
    </xf>
    <xf numFmtId="0" fontId="36" fillId="11" borderId="0" xfId="0" applyFont="1" applyFill="1" applyAlignment="1">
      <alignment horizontal="center" vertical="center"/>
    </xf>
    <xf numFmtId="0" fontId="9" fillId="11" borderId="68" xfId="0" applyFont="1" applyFill="1" applyBorder="1" applyAlignment="1">
      <alignment horizontal="left" vertical="center" wrapText="1"/>
    </xf>
    <xf numFmtId="0" fontId="8" fillId="11" borderId="11" xfId="0" applyFont="1" applyFill="1" applyBorder="1" applyAlignment="1">
      <alignment horizontal="center" vertical="center"/>
    </xf>
    <xf numFmtId="0" fontId="8" fillId="11" borderId="5" xfId="0" applyFont="1" applyFill="1" applyBorder="1" applyAlignment="1">
      <alignment horizontal="center" vertical="center"/>
    </xf>
    <xf numFmtId="0" fontId="9" fillId="11" borderId="8" xfId="0" applyFont="1" applyFill="1" applyBorder="1" applyAlignment="1">
      <alignment horizontal="center"/>
    </xf>
    <xf numFmtId="0" fontId="9" fillId="11" borderId="9" xfId="0" applyFont="1" applyFill="1" applyBorder="1" applyAlignment="1">
      <alignment horizontal="center"/>
    </xf>
    <xf numFmtId="0" fontId="9" fillId="11" borderId="1" xfId="0" applyFont="1" applyFill="1" applyBorder="1" applyAlignment="1">
      <alignment horizontal="center"/>
    </xf>
    <xf numFmtId="0" fontId="9" fillId="11" borderId="83" xfId="0" applyFont="1" applyFill="1" applyBorder="1" applyAlignment="1">
      <alignment vertical="center" wrapText="1"/>
    </xf>
    <xf numFmtId="0" fontId="0" fillId="11" borderId="82" xfId="0" applyFont="1" applyFill="1" applyBorder="1" applyAlignment="1"/>
    <xf numFmtId="0" fontId="0" fillId="11" borderId="81" xfId="0" applyFont="1" applyFill="1" applyBorder="1" applyAlignment="1"/>
    <xf numFmtId="0" fontId="0" fillId="11" borderId="79" xfId="0" applyFont="1" applyFill="1" applyBorder="1" applyAlignment="1"/>
    <xf numFmtId="0" fontId="0" fillId="11" borderId="0" xfId="0" applyFont="1" applyFill="1" applyBorder="1" applyAlignment="1"/>
    <xf numFmtId="0" fontId="0" fillId="11" borderId="78" xfId="0" applyFont="1" applyFill="1" applyBorder="1" applyAlignment="1"/>
    <xf numFmtId="0" fontId="0" fillId="11" borderId="77" xfId="0" applyFont="1" applyFill="1" applyBorder="1" applyAlignment="1"/>
    <xf numFmtId="0" fontId="0" fillId="11" borderId="76" xfId="0" applyFont="1" applyFill="1" applyBorder="1" applyAlignment="1"/>
    <xf numFmtId="0" fontId="0" fillId="11" borderId="75" xfId="0" applyFont="1" applyFill="1" applyBorder="1" applyAlignment="1"/>
    <xf numFmtId="0" fontId="9" fillId="11" borderId="12" xfId="0" applyFont="1" applyFill="1" applyBorder="1" applyAlignment="1">
      <alignment horizontal="center" vertical="center" wrapText="1"/>
    </xf>
    <xf numFmtId="0" fontId="47" fillId="11" borderId="4" xfId="0" applyFont="1" applyFill="1" applyBorder="1" applyAlignment="1">
      <alignment horizontal="center" vertical="top" wrapText="1"/>
    </xf>
    <xf numFmtId="0" fontId="46" fillId="11" borderId="5" xfId="0" applyFont="1" applyFill="1" applyBorder="1" applyAlignment="1">
      <alignment horizontal="center" vertical="top"/>
    </xf>
    <xf numFmtId="0" fontId="48" fillId="11" borderId="4" xfId="0" applyFont="1" applyFill="1" applyBorder="1" applyAlignment="1">
      <alignment horizontal="center" vertical="top"/>
    </xf>
    <xf numFmtId="0" fontId="0" fillId="11" borderId="5" xfId="0" applyFont="1" applyFill="1" applyBorder="1" applyAlignment="1"/>
    <xf numFmtId="0" fontId="9" fillId="11" borderId="8" xfId="0" applyFont="1" applyFill="1" applyBorder="1" applyAlignment="1">
      <alignment horizontal="center" vertical="center"/>
    </xf>
    <xf numFmtId="0" fontId="0" fillId="11" borderId="1" xfId="0" applyFont="1" applyFill="1" applyBorder="1" applyAlignment="1">
      <alignment horizontal="center"/>
    </xf>
    <xf numFmtId="0" fontId="0" fillId="11" borderId="7" xfId="0" applyFont="1" applyFill="1" applyBorder="1" applyAlignment="1">
      <alignment horizontal="center"/>
    </xf>
    <xf numFmtId="0" fontId="0" fillId="11" borderId="3" xfId="0" applyFont="1" applyFill="1" applyBorder="1" applyAlignment="1">
      <alignment horizontal="center"/>
    </xf>
    <xf numFmtId="0" fontId="9" fillId="11" borderId="58" xfId="0" applyFont="1" applyFill="1" applyBorder="1" applyAlignment="1">
      <alignment horizontal="center"/>
    </xf>
    <xf numFmtId="0" fontId="9" fillId="11" borderId="65" xfId="0" applyFont="1" applyFill="1" applyBorder="1" applyAlignment="1">
      <alignment horizontal="center"/>
    </xf>
    <xf numFmtId="0" fontId="50" fillId="11" borderId="6" xfId="0" applyFont="1" applyFill="1" applyBorder="1" applyAlignment="1">
      <alignment horizontal="center"/>
    </xf>
    <xf numFmtId="0" fontId="0" fillId="11" borderId="6" xfId="0" applyFont="1" applyFill="1" applyBorder="1" applyAlignment="1">
      <alignment horizontal="center"/>
    </xf>
    <xf numFmtId="0" fontId="9" fillId="11" borderId="64" xfId="0" applyFont="1" applyFill="1" applyBorder="1" applyAlignment="1">
      <alignment horizontal="center"/>
    </xf>
    <xf numFmtId="0" fontId="0" fillId="11" borderId="63" xfId="0" applyFont="1" applyFill="1" applyBorder="1" applyAlignment="1">
      <alignment horizontal="center"/>
    </xf>
    <xf numFmtId="0" fontId="9" fillId="11" borderId="93" xfId="0" applyFont="1" applyFill="1" applyBorder="1" applyAlignment="1">
      <alignment horizontal="left" vertical="center" wrapText="1"/>
    </xf>
    <xf numFmtId="0" fontId="9" fillId="11" borderId="8" xfId="0" applyFont="1" applyFill="1" applyBorder="1" applyAlignment="1">
      <alignment vertical="center" wrapText="1"/>
    </xf>
    <xf numFmtId="0" fontId="9" fillId="11" borderId="9" xfId="0" applyFont="1" applyFill="1" applyBorder="1" applyAlignment="1">
      <alignment vertical="center" wrapText="1"/>
    </xf>
    <xf numFmtId="0" fontId="9" fillId="11" borderId="1" xfId="0" applyFont="1" applyFill="1" applyBorder="1" applyAlignment="1">
      <alignment vertical="center" wrapText="1"/>
    </xf>
    <xf numFmtId="0" fontId="9" fillId="11" borderId="6" xfId="0" applyFont="1" applyFill="1" applyBorder="1" applyAlignment="1">
      <alignment vertical="center" wrapText="1"/>
    </xf>
    <xf numFmtId="0" fontId="9" fillId="11" borderId="0" xfId="0" applyFont="1" applyFill="1" applyBorder="1" applyAlignment="1">
      <alignment vertical="center" wrapText="1"/>
    </xf>
    <xf numFmtId="0" fontId="9" fillId="11" borderId="2" xfId="0" applyFont="1" applyFill="1" applyBorder="1" applyAlignment="1">
      <alignment vertical="center" wrapText="1"/>
    </xf>
    <xf numFmtId="0" fontId="9" fillId="11" borderId="7" xfId="0" applyFont="1" applyFill="1" applyBorder="1" applyAlignment="1">
      <alignment vertical="center" wrapText="1"/>
    </xf>
    <xf numFmtId="0" fontId="9" fillId="11" borderId="10" xfId="0" applyFont="1" applyFill="1" applyBorder="1" applyAlignment="1">
      <alignment vertical="center" wrapText="1"/>
    </xf>
    <xf numFmtId="0" fontId="9" fillId="11" borderId="3" xfId="0" applyFont="1" applyFill="1" applyBorder="1" applyAlignment="1">
      <alignment vertical="center" wrapText="1"/>
    </xf>
    <xf numFmtId="0" fontId="11" fillId="11" borderId="0" xfId="0" applyFont="1" applyFill="1" applyBorder="1" applyAlignment="1">
      <alignment horizontal="left" vertical="center"/>
    </xf>
    <xf numFmtId="0" fontId="0" fillId="11" borderId="0" xfId="0" applyFont="1" applyFill="1" applyBorder="1" applyAlignment="1">
      <alignment horizontal="left"/>
    </xf>
    <xf numFmtId="0" fontId="9" fillId="11" borderId="91" xfId="0" applyFont="1" applyFill="1" applyBorder="1" applyAlignment="1"/>
    <xf numFmtId="0" fontId="9" fillId="11" borderId="90" xfId="0" applyFont="1" applyFill="1" applyBorder="1" applyAlignment="1"/>
    <xf numFmtId="0" fontId="9" fillId="11" borderId="89" xfId="0" applyFont="1" applyFill="1" applyBorder="1" applyAlignment="1"/>
    <xf numFmtId="0" fontId="9" fillId="11" borderId="45" xfId="0" applyFont="1" applyFill="1" applyBorder="1" applyAlignment="1">
      <alignment horizontal="left" vertical="center" indent="1"/>
    </xf>
    <xf numFmtId="0" fontId="49" fillId="11" borderId="0" xfId="0" applyFont="1" applyFill="1" applyBorder="1" applyAlignment="1">
      <alignment horizontal="left" vertical="center" indent="1"/>
    </xf>
    <xf numFmtId="0" fontId="49" fillId="11" borderId="88" xfId="0" applyFont="1" applyFill="1" applyBorder="1" applyAlignment="1">
      <alignment horizontal="left" vertical="center" indent="1"/>
    </xf>
    <xf numFmtId="0" fontId="18" fillId="11" borderId="45" xfId="0" applyFont="1" applyFill="1" applyBorder="1" applyAlignment="1">
      <alignment horizontal="left" vertical="center" indent="1"/>
    </xf>
    <xf numFmtId="0" fontId="18" fillId="11" borderId="0" xfId="0" applyFont="1" applyFill="1" applyBorder="1" applyAlignment="1">
      <alignment horizontal="left" vertical="center" indent="1"/>
    </xf>
    <xf numFmtId="0" fontId="18" fillId="11" borderId="88" xfId="0" applyFont="1" applyFill="1" applyBorder="1" applyAlignment="1">
      <alignment horizontal="left" vertical="center" indent="1"/>
    </xf>
    <xf numFmtId="0" fontId="9" fillId="11" borderId="4" xfId="0" applyFont="1" applyFill="1" applyBorder="1" applyAlignment="1">
      <alignment horizontal="left" vertical="center" wrapText="1"/>
    </xf>
    <xf numFmtId="0" fontId="0" fillId="11" borderId="11" xfId="0" applyFont="1" applyFill="1" applyBorder="1" applyAlignment="1">
      <alignment vertical="center"/>
    </xf>
    <xf numFmtId="0" fontId="0" fillId="11" borderId="5" xfId="0" applyFont="1" applyFill="1" applyBorder="1" applyAlignment="1">
      <alignment vertical="center"/>
    </xf>
    <xf numFmtId="0" fontId="48" fillId="11" borderId="0" xfId="0" applyFont="1" applyFill="1" applyBorder="1" applyAlignment="1">
      <alignment horizontal="left" vertical="center" indent="1"/>
    </xf>
    <xf numFmtId="0" fontId="48" fillId="11" borderId="88" xfId="0" applyFont="1" applyFill="1" applyBorder="1" applyAlignment="1">
      <alignment horizontal="left" vertical="center" indent="1"/>
    </xf>
    <xf numFmtId="0" fontId="8" fillId="11" borderId="0" xfId="0" applyFont="1" applyFill="1" applyAlignment="1">
      <alignment horizontal="center" vertical="center"/>
    </xf>
    <xf numFmtId="0" fontId="9" fillId="11" borderId="0" xfId="0" applyFont="1" applyFill="1" applyBorder="1" applyAlignment="1"/>
    <xf numFmtId="0" fontId="9" fillId="11" borderId="4" xfId="0" applyFont="1" applyFill="1" applyBorder="1" applyAlignment="1">
      <alignment horizontal="center" vertical="center"/>
    </xf>
    <xf numFmtId="0" fontId="9" fillId="11" borderId="11" xfId="0" applyFont="1" applyFill="1" applyBorder="1" applyAlignment="1">
      <alignment horizontal="center" vertical="center"/>
    </xf>
    <xf numFmtId="0" fontId="9" fillId="11" borderId="5" xfId="0" applyFont="1" applyFill="1" applyBorder="1" applyAlignment="1">
      <alignment horizontal="center" vertical="center"/>
    </xf>
    <xf numFmtId="0" fontId="0" fillId="0" borderId="0" xfId="0" applyBorder="1" applyAlignment="1">
      <alignment horizontal="center" vertical="center"/>
    </xf>
    <xf numFmtId="0" fontId="17" fillId="0" borderId="0" xfId="0" applyFont="1" applyBorder="1" applyAlignment="1">
      <alignment horizontal="center" vertical="center"/>
    </xf>
    <xf numFmtId="0" fontId="0" fillId="0" borderId="0" xfId="0" applyFont="1" applyBorder="1" applyAlignment="1">
      <alignment horizontal="left" vertical="center"/>
    </xf>
    <xf numFmtId="0" fontId="0" fillId="0" borderId="0" xfId="0" applyBorder="1" applyAlignment="1">
      <alignment horizontal="left" vertical="center"/>
    </xf>
    <xf numFmtId="0" fontId="17" fillId="0" borderId="116" xfId="0" applyFont="1" applyBorder="1" applyAlignment="1">
      <alignment horizontal="left" vertical="center"/>
    </xf>
    <xf numFmtId="0" fontId="17" fillId="0" borderId="117" xfId="0" applyFont="1" applyBorder="1" applyAlignment="1">
      <alignment horizontal="left" vertical="center"/>
    </xf>
    <xf numFmtId="0" fontId="17" fillId="0" borderId="118" xfId="0" applyFont="1" applyBorder="1" applyAlignment="1">
      <alignment horizontal="left" vertical="center"/>
    </xf>
    <xf numFmtId="0" fontId="17" fillId="0" borderId="122" xfId="0" applyFont="1" applyBorder="1" applyAlignment="1">
      <alignment horizontal="left" vertical="center"/>
    </xf>
    <xf numFmtId="0" fontId="17" fillId="0" borderId="123" xfId="0" applyFont="1" applyBorder="1" applyAlignment="1">
      <alignment horizontal="left" vertical="center"/>
    </xf>
    <xf numFmtId="0" fontId="17" fillId="0" borderId="124" xfId="0" applyFont="1" applyBorder="1" applyAlignment="1">
      <alignment horizontal="left" vertical="center"/>
    </xf>
    <xf numFmtId="0" fontId="0" fillId="0" borderId="121" xfId="0" applyFont="1" applyFill="1" applyBorder="1" applyAlignment="1">
      <alignment horizontal="center" vertical="center"/>
    </xf>
    <xf numFmtId="0" fontId="0" fillId="0" borderId="96" xfId="0" applyFont="1" applyFill="1" applyBorder="1" applyAlignment="1">
      <alignment horizontal="center" vertical="center"/>
    </xf>
    <xf numFmtId="0" fontId="0" fillId="0" borderId="96" xfId="0" applyFont="1" applyBorder="1" applyAlignment="1">
      <alignment horizontal="center" vertical="center"/>
    </xf>
    <xf numFmtId="49" fontId="0" fillId="0" borderId="96" xfId="0" applyNumberFormat="1" applyBorder="1" applyAlignment="1">
      <alignment horizontal="left" vertical="center"/>
    </xf>
    <xf numFmtId="0" fontId="8" fillId="0" borderId="0" xfId="0" applyFont="1" applyBorder="1" applyAlignment="1">
      <alignment horizontal="left" vertical="center"/>
    </xf>
    <xf numFmtId="49" fontId="0" fillId="0" borderId="96" xfId="0" applyNumberFormat="1" applyFont="1" applyBorder="1" applyAlignment="1">
      <alignment horizontal="left" vertical="center"/>
    </xf>
    <xf numFmtId="49" fontId="0" fillId="0" borderId="98" xfId="0" applyNumberFormat="1" applyBorder="1" applyAlignment="1">
      <alignment horizontal="left" vertical="center"/>
    </xf>
    <xf numFmtId="0" fontId="0" fillId="0" borderId="126" xfId="0" applyFont="1" applyBorder="1" applyAlignment="1">
      <alignment horizontal="left" vertical="center" shrinkToFit="1"/>
    </xf>
    <xf numFmtId="0" fontId="0" fillId="0" borderId="127" xfId="0" applyFont="1" applyBorder="1" applyAlignment="1">
      <alignment horizontal="left" vertical="center" shrinkToFit="1"/>
    </xf>
    <xf numFmtId="0" fontId="0" fillId="0" borderId="128" xfId="0" applyFont="1" applyBorder="1" applyAlignment="1">
      <alignment horizontal="left" vertical="center" shrinkToFit="1"/>
    </xf>
    <xf numFmtId="9" fontId="64" fillId="0" borderId="130" xfId="0" applyNumberFormat="1" applyFont="1" applyFill="1" applyBorder="1" applyAlignment="1">
      <alignment horizontal="center" vertical="center"/>
    </xf>
    <xf numFmtId="0" fontId="63" fillId="0" borderId="131" xfId="0" applyFont="1" applyBorder="1" applyAlignment="1">
      <alignment horizontal="left" vertical="center"/>
    </xf>
    <xf numFmtId="0" fontId="0" fillId="0" borderId="132" xfId="0" applyFont="1" applyBorder="1" applyAlignment="1">
      <alignment horizontal="left" vertical="center" shrinkToFit="1"/>
    </xf>
    <xf numFmtId="0" fontId="0" fillId="0" borderId="133" xfId="0" applyFont="1" applyBorder="1" applyAlignment="1">
      <alignment horizontal="left" vertical="center" shrinkToFit="1"/>
    </xf>
    <xf numFmtId="0" fontId="0" fillId="0" borderId="134" xfId="0" applyFont="1" applyBorder="1" applyAlignment="1">
      <alignment horizontal="left" vertical="center" shrinkToFit="1"/>
    </xf>
    <xf numFmtId="0" fontId="58" fillId="0" borderId="0" xfId="0" applyFont="1" applyBorder="1" applyAlignment="1">
      <alignment horizontal="left" vertical="center" wrapText="1"/>
    </xf>
    <xf numFmtId="0" fontId="10" fillId="0" borderId="99" xfId="0" applyFont="1" applyBorder="1" applyAlignment="1">
      <alignment horizontal="center" vertical="center" wrapText="1"/>
    </xf>
    <xf numFmtId="0" fontId="36" fillId="0" borderId="100" xfId="0" applyFont="1" applyBorder="1" applyAlignment="1">
      <alignment horizontal="left" vertical="center" wrapText="1"/>
    </xf>
    <xf numFmtId="0" fontId="8" fillId="0" borderId="99" xfId="0" applyFont="1" applyBorder="1" applyAlignment="1">
      <alignment horizontal="left" vertical="center" wrapText="1"/>
    </xf>
    <xf numFmtId="0" fontId="0" fillId="0" borderId="101" xfId="0" applyFont="1" applyBorder="1" applyAlignment="1">
      <alignment horizontal="center" vertical="center"/>
    </xf>
    <xf numFmtId="0" fontId="0" fillId="0" borderId="104" xfId="0" applyFont="1" applyFill="1" applyBorder="1" applyAlignment="1">
      <alignment horizontal="center" vertical="center"/>
    </xf>
    <xf numFmtId="0" fontId="0" fillId="0" borderId="105" xfId="0" applyFont="1" applyFill="1" applyBorder="1" applyAlignment="1">
      <alignment horizontal="center" vertical="center"/>
    </xf>
    <xf numFmtId="0" fontId="0" fillId="0" borderId="108" xfId="0" applyFont="1" applyFill="1" applyBorder="1" applyAlignment="1">
      <alignment horizontal="center" vertical="center"/>
    </xf>
    <xf numFmtId="0" fontId="0" fillId="0" borderId="109" xfId="0" applyFont="1" applyFill="1" applyBorder="1" applyAlignment="1">
      <alignment horizontal="center" vertical="center"/>
    </xf>
    <xf numFmtId="0" fontId="0" fillId="0" borderId="110" xfId="0" applyFont="1" applyBorder="1" applyAlignment="1">
      <alignment horizontal="center" vertical="center"/>
    </xf>
    <xf numFmtId="0" fontId="62" fillId="0" borderId="114" xfId="0" applyFont="1" applyBorder="1" applyAlignment="1">
      <alignment horizontal="center" vertical="center"/>
    </xf>
    <xf numFmtId="0" fontId="62" fillId="0" borderId="115" xfId="0" applyFont="1" applyBorder="1" applyAlignment="1">
      <alignment horizontal="center" vertical="center"/>
    </xf>
    <xf numFmtId="0" fontId="63" fillId="0" borderId="0" xfId="0" applyFont="1" applyBorder="1" applyAlignment="1">
      <alignment horizontal="left" vertical="center"/>
    </xf>
    <xf numFmtId="0" fontId="9" fillId="0" borderId="96" xfId="0" applyFont="1" applyBorder="1" applyAlignment="1">
      <alignment horizontal="center" vertical="center"/>
    </xf>
    <xf numFmtId="0" fontId="8" fillId="0" borderId="138" xfId="0" applyFont="1" applyBorder="1" applyAlignment="1">
      <alignment horizontal="left" vertical="center"/>
    </xf>
    <xf numFmtId="0" fontId="0" fillId="0" borderId="139" xfId="0" applyBorder="1" applyAlignment="1">
      <alignment horizontal="center" vertical="center" shrinkToFit="1"/>
    </xf>
    <xf numFmtId="0" fontId="9" fillId="0" borderId="127" xfId="0" applyFont="1" applyBorder="1" applyAlignment="1">
      <alignment horizontal="left" vertical="center"/>
    </xf>
    <xf numFmtId="0" fontId="0" fillId="0" borderId="140" xfId="0" applyBorder="1" applyAlignment="1">
      <alignment horizontal="center" vertical="center" shrinkToFit="1"/>
    </xf>
    <xf numFmtId="0" fontId="8" fillId="0" borderId="129" xfId="0" applyFont="1" applyBorder="1" applyAlignment="1">
      <alignment horizontal="left" vertical="center"/>
    </xf>
    <xf numFmtId="0" fontId="63" fillId="0" borderId="0" xfId="0" applyFont="1" applyBorder="1" applyAlignment="1">
      <alignment horizontal="left" vertical="center" wrapText="1"/>
    </xf>
    <xf numFmtId="0" fontId="8" fillId="0" borderId="141" xfId="0" applyFont="1" applyBorder="1" applyAlignment="1">
      <alignment horizontal="left" vertical="center"/>
    </xf>
    <xf numFmtId="0" fontId="0" fillId="0" borderId="142" xfId="0" applyBorder="1" applyAlignment="1">
      <alignment horizontal="center" vertical="center" shrinkToFit="1"/>
    </xf>
    <xf numFmtId="0" fontId="9" fillId="0" borderId="143" xfId="0" applyFont="1" applyBorder="1" applyAlignment="1">
      <alignment horizontal="left" vertical="center"/>
    </xf>
    <xf numFmtId="0" fontId="0" fillId="0" borderId="144" xfId="0" applyBorder="1" applyAlignment="1">
      <alignment horizontal="center" vertical="center" shrinkToFit="1"/>
    </xf>
    <xf numFmtId="0" fontId="8" fillId="0" borderId="137" xfId="0" applyFont="1" applyBorder="1" applyAlignment="1">
      <alignment horizontal="left" vertical="center" wrapText="1"/>
    </xf>
    <xf numFmtId="0" fontId="8" fillId="0" borderId="143" xfId="0" applyFont="1" applyBorder="1" applyAlignment="1">
      <alignment horizontal="left" vertical="center"/>
    </xf>
    <xf numFmtId="0" fontId="0" fillId="0" borderId="145" xfId="0" applyBorder="1" applyAlignment="1">
      <alignment horizontal="center" vertical="center" shrinkToFit="1"/>
    </xf>
    <xf numFmtId="0" fontId="9" fillId="0" borderId="146" xfId="0" applyFont="1" applyBorder="1" applyAlignment="1">
      <alignment horizontal="left" vertical="center" wrapText="1"/>
    </xf>
    <xf numFmtId="0" fontId="37" fillId="0" borderId="0" xfId="0" applyFont="1" applyBorder="1" applyAlignment="1">
      <alignment horizontal="left" vertical="center" wrapText="1"/>
    </xf>
    <xf numFmtId="0" fontId="8" fillId="37" borderId="62" xfId="0" applyFont="1" applyFill="1" applyBorder="1" applyAlignment="1">
      <alignment horizontal="center" vertical="center" wrapText="1"/>
    </xf>
    <xf numFmtId="0" fontId="8" fillId="37" borderId="61" xfId="0" applyFont="1" applyFill="1" applyBorder="1" applyAlignment="1">
      <alignment horizontal="center" vertical="center" wrapText="1"/>
    </xf>
    <xf numFmtId="0" fontId="8" fillId="37" borderId="72" xfId="0" applyFont="1" applyFill="1" applyBorder="1" applyAlignment="1">
      <alignment horizontal="center" vertical="center" wrapText="1"/>
    </xf>
    <xf numFmtId="0" fontId="8" fillId="0" borderId="17" xfId="0" applyFont="1" applyFill="1" applyBorder="1" applyAlignment="1">
      <alignment horizontal="left" vertical="center" wrapText="1"/>
    </xf>
    <xf numFmtId="0" fontId="0" fillId="0" borderId="0" xfId="0" applyFill="1" applyBorder="1" applyAlignment="1">
      <alignment horizontal="left" vertical="center" wrapText="1"/>
    </xf>
    <xf numFmtId="0" fontId="0" fillId="0" borderId="0" xfId="0" applyFill="1" applyBorder="1" applyAlignment="1">
      <alignment horizontal="left" vertical="center"/>
    </xf>
    <xf numFmtId="0" fontId="11" fillId="0" borderId="0" xfId="0" applyFont="1" applyAlignment="1">
      <alignment horizontal="center" vertical="center"/>
    </xf>
    <xf numFmtId="0" fontId="0" fillId="0" borderId="12" xfId="0" applyFill="1" applyBorder="1" applyAlignment="1">
      <alignment horizontal="center" vertical="center"/>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hidden="1"/>
    <cellStyle name="ハイパーリンク 2" xfId="52" xr:uid="{216A379D-BF3C-48B0-9B6E-FB0079CFFC06}"/>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54" xr:uid="{21784EC1-E0A0-446D-95AC-1ED8F23D4C4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A000000}"/>
    <cellStyle name="標準 3" xfId="43" xr:uid="{00000000-0005-0000-0000-00002B000000}"/>
    <cellStyle name="標準 4" xfId="44" xr:uid="{00000000-0005-0000-0000-00002C000000}"/>
    <cellStyle name="標準 5" xfId="45" xr:uid="{00000000-0005-0000-0000-00002D000000}"/>
    <cellStyle name="標準 6" xfId="46" xr:uid="{00000000-0005-0000-0000-00002E000000}"/>
    <cellStyle name="標準 7" xfId="47" xr:uid="{00000000-0005-0000-0000-00002F000000}"/>
    <cellStyle name="標準 8" xfId="53" xr:uid="{9B40AF91-D17C-49E4-A241-4F011DB3432C}"/>
    <cellStyle name="標準_321介護給付費算定体制届出（種類・添付書類）" xfId="48" xr:uid="{00000000-0005-0000-0000-000030000000}"/>
    <cellStyle name="標準_oki-b10-2f-a(H24new)" xfId="49" xr:uid="{00000000-0005-0000-0000-000031000000}"/>
    <cellStyle name="標準_特定事業所加算（訪介）" xfId="50" xr:uid="{00000000-0005-0000-0000-000032000000}"/>
    <cellStyle name="良い" xfId="51" builtinId="26" customBuiltin="1"/>
  </cellStyles>
  <dxfs count="9">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numFmt numFmtId="3" formatCode="#,##0"/>
    </dxf>
    <dxf>
      <numFmt numFmtId="3" formatCode="#,##0"/>
    </dxf>
    <dxf>
      <numFmt numFmtId="3" formatCode="#,##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0</xdr:colOff>
      <xdr:row>30</xdr:row>
      <xdr:rowOff>0</xdr:rowOff>
    </xdr:from>
    <xdr:to>
      <xdr:col>5</xdr:col>
      <xdr:colOff>0</xdr:colOff>
      <xdr:row>30</xdr:row>
      <xdr:rowOff>0</xdr:rowOff>
    </xdr:to>
    <xdr:sp macro="" textlink="">
      <xdr:nvSpPr>
        <xdr:cNvPr id="163772" name="Text Box 3">
          <a:extLst>
            <a:ext uri="{FF2B5EF4-FFF2-40B4-BE49-F238E27FC236}">
              <a16:creationId xmlns:a16="http://schemas.microsoft.com/office/drawing/2014/main" id="{575B2515-D2EE-4CA5-9435-7F78ADE76238}"/>
            </a:ext>
          </a:extLst>
        </xdr:cNvPr>
        <xdr:cNvSpPr txBox="1">
          <a:spLocks noChangeArrowheads="1"/>
        </xdr:cNvSpPr>
      </xdr:nvSpPr>
      <xdr:spPr bwMode="auto">
        <a:xfrm>
          <a:off x="7315200" y="14935200"/>
          <a:ext cx="0" cy="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30</xdr:row>
      <xdr:rowOff>0</xdr:rowOff>
    </xdr:from>
    <xdr:to>
      <xdr:col>5</xdr:col>
      <xdr:colOff>0</xdr:colOff>
      <xdr:row>30</xdr:row>
      <xdr:rowOff>0</xdr:rowOff>
    </xdr:to>
    <xdr:sp macro="" textlink="">
      <xdr:nvSpPr>
        <xdr:cNvPr id="163773" name="Text Box 4">
          <a:extLst>
            <a:ext uri="{FF2B5EF4-FFF2-40B4-BE49-F238E27FC236}">
              <a16:creationId xmlns:a16="http://schemas.microsoft.com/office/drawing/2014/main" id="{296D5A20-FA8D-43EC-A0BA-B8641D4D347F}"/>
            </a:ext>
          </a:extLst>
        </xdr:cNvPr>
        <xdr:cNvSpPr txBox="1">
          <a:spLocks noChangeArrowheads="1"/>
        </xdr:cNvSpPr>
      </xdr:nvSpPr>
      <xdr:spPr bwMode="auto">
        <a:xfrm>
          <a:off x="7315200" y="14935200"/>
          <a:ext cx="0" cy="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30</xdr:row>
      <xdr:rowOff>0</xdr:rowOff>
    </xdr:from>
    <xdr:to>
      <xdr:col>5</xdr:col>
      <xdr:colOff>0</xdr:colOff>
      <xdr:row>30</xdr:row>
      <xdr:rowOff>0</xdr:rowOff>
    </xdr:to>
    <xdr:sp macro="" textlink="">
      <xdr:nvSpPr>
        <xdr:cNvPr id="163774" name="Text Box 5">
          <a:extLst>
            <a:ext uri="{FF2B5EF4-FFF2-40B4-BE49-F238E27FC236}">
              <a16:creationId xmlns:a16="http://schemas.microsoft.com/office/drawing/2014/main" id="{BF6F5BA0-3D99-4AF3-8882-92CCAF238785}"/>
            </a:ext>
          </a:extLst>
        </xdr:cNvPr>
        <xdr:cNvSpPr txBox="1">
          <a:spLocks noChangeArrowheads="1"/>
        </xdr:cNvSpPr>
      </xdr:nvSpPr>
      <xdr:spPr bwMode="auto">
        <a:xfrm>
          <a:off x="7315200" y="14935200"/>
          <a:ext cx="0" cy="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2</xdr:col>
      <xdr:colOff>0</xdr:colOff>
      <xdr:row>30</xdr:row>
      <xdr:rowOff>0</xdr:rowOff>
    </xdr:from>
    <xdr:to>
      <xdr:col>2</xdr:col>
      <xdr:colOff>0</xdr:colOff>
      <xdr:row>30</xdr:row>
      <xdr:rowOff>0</xdr:rowOff>
    </xdr:to>
    <xdr:sp macro="" textlink="">
      <xdr:nvSpPr>
        <xdr:cNvPr id="163775" name="Text Box 6">
          <a:extLst>
            <a:ext uri="{FF2B5EF4-FFF2-40B4-BE49-F238E27FC236}">
              <a16:creationId xmlns:a16="http://schemas.microsoft.com/office/drawing/2014/main" id="{4690E5E7-A068-4ABC-9476-4053DDB6DE37}"/>
            </a:ext>
          </a:extLst>
        </xdr:cNvPr>
        <xdr:cNvSpPr txBox="1">
          <a:spLocks noChangeArrowheads="1"/>
        </xdr:cNvSpPr>
      </xdr:nvSpPr>
      <xdr:spPr bwMode="auto">
        <a:xfrm>
          <a:off x="1219200" y="14935200"/>
          <a:ext cx="0" cy="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30</xdr:row>
      <xdr:rowOff>0</xdr:rowOff>
    </xdr:from>
    <xdr:to>
      <xdr:col>5</xdr:col>
      <xdr:colOff>0</xdr:colOff>
      <xdr:row>30</xdr:row>
      <xdr:rowOff>0</xdr:rowOff>
    </xdr:to>
    <xdr:sp macro="" textlink="">
      <xdr:nvSpPr>
        <xdr:cNvPr id="163776" name="Text Box 9">
          <a:extLst>
            <a:ext uri="{FF2B5EF4-FFF2-40B4-BE49-F238E27FC236}">
              <a16:creationId xmlns:a16="http://schemas.microsoft.com/office/drawing/2014/main" id="{720C038D-2AC7-49DC-9D69-48C7E2C8DA6E}"/>
            </a:ext>
          </a:extLst>
        </xdr:cNvPr>
        <xdr:cNvSpPr txBox="1">
          <a:spLocks noChangeArrowheads="1"/>
        </xdr:cNvSpPr>
      </xdr:nvSpPr>
      <xdr:spPr bwMode="auto">
        <a:xfrm>
          <a:off x="7315200" y="14935200"/>
          <a:ext cx="0" cy="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30</xdr:row>
      <xdr:rowOff>0</xdr:rowOff>
    </xdr:from>
    <xdr:to>
      <xdr:col>0</xdr:col>
      <xdr:colOff>323850</xdr:colOff>
      <xdr:row>30</xdr:row>
      <xdr:rowOff>0</xdr:rowOff>
    </xdr:to>
    <xdr:sp macro="" textlink="">
      <xdr:nvSpPr>
        <xdr:cNvPr id="163777" name="Text Box 10">
          <a:extLst>
            <a:ext uri="{FF2B5EF4-FFF2-40B4-BE49-F238E27FC236}">
              <a16:creationId xmlns:a16="http://schemas.microsoft.com/office/drawing/2014/main" id="{7DB570A5-F442-4166-9BF3-EC6786FADF4B}"/>
            </a:ext>
          </a:extLst>
        </xdr:cNvPr>
        <xdr:cNvSpPr txBox="1">
          <a:spLocks noChangeArrowheads="1"/>
        </xdr:cNvSpPr>
      </xdr:nvSpPr>
      <xdr:spPr bwMode="auto">
        <a:xfrm>
          <a:off x="9525" y="14935200"/>
          <a:ext cx="314325" cy="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30</xdr:row>
      <xdr:rowOff>0</xdr:rowOff>
    </xdr:from>
    <xdr:to>
      <xdr:col>0</xdr:col>
      <xdr:colOff>323850</xdr:colOff>
      <xdr:row>30</xdr:row>
      <xdr:rowOff>0</xdr:rowOff>
    </xdr:to>
    <xdr:sp macro="" textlink="">
      <xdr:nvSpPr>
        <xdr:cNvPr id="163778" name="Text Box 27">
          <a:extLst>
            <a:ext uri="{FF2B5EF4-FFF2-40B4-BE49-F238E27FC236}">
              <a16:creationId xmlns:a16="http://schemas.microsoft.com/office/drawing/2014/main" id="{4ED21547-E8D4-4DF2-B85B-54858DE81839}"/>
            </a:ext>
          </a:extLst>
        </xdr:cNvPr>
        <xdr:cNvSpPr txBox="1">
          <a:spLocks noChangeArrowheads="1"/>
        </xdr:cNvSpPr>
      </xdr:nvSpPr>
      <xdr:spPr bwMode="auto">
        <a:xfrm>
          <a:off x="9525" y="14935200"/>
          <a:ext cx="314325" cy="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30</xdr:row>
      <xdr:rowOff>0</xdr:rowOff>
    </xdr:from>
    <xdr:to>
      <xdr:col>5</xdr:col>
      <xdr:colOff>0</xdr:colOff>
      <xdr:row>30</xdr:row>
      <xdr:rowOff>0</xdr:rowOff>
    </xdr:to>
    <xdr:sp macro="" textlink="">
      <xdr:nvSpPr>
        <xdr:cNvPr id="163779" name="Text Box 28">
          <a:extLst>
            <a:ext uri="{FF2B5EF4-FFF2-40B4-BE49-F238E27FC236}">
              <a16:creationId xmlns:a16="http://schemas.microsoft.com/office/drawing/2014/main" id="{0460EBA9-9371-44FA-8D1A-6CFB8C7F958C}"/>
            </a:ext>
          </a:extLst>
        </xdr:cNvPr>
        <xdr:cNvSpPr txBox="1">
          <a:spLocks noChangeArrowheads="1"/>
        </xdr:cNvSpPr>
      </xdr:nvSpPr>
      <xdr:spPr bwMode="auto">
        <a:xfrm>
          <a:off x="7315200" y="14935200"/>
          <a:ext cx="0" cy="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30</xdr:row>
      <xdr:rowOff>0</xdr:rowOff>
    </xdr:from>
    <xdr:to>
      <xdr:col>5</xdr:col>
      <xdr:colOff>0</xdr:colOff>
      <xdr:row>30</xdr:row>
      <xdr:rowOff>0</xdr:rowOff>
    </xdr:to>
    <xdr:sp macro="" textlink="">
      <xdr:nvSpPr>
        <xdr:cNvPr id="163780" name="Text Box 29">
          <a:extLst>
            <a:ext uri="{FF2B5EF4-FFF2-40B4-BE49-F238E27FC236}">
              <a16:creationId xmlns:a16="http://schemas.microsoft.com/office/drawing/2014/main" id="{31180070-6789-4BDE-8641-EDFC8A329B19}"/>
            </a:ext>
          </a:extLst>
        </xdr:cNvPr>
        <xdr:cNvSpPr txBox="1">
          <a:spLocks noChangeArrowheads="1"/>
        </xdr:cNvSpPr>
      </xdr:nvSpPr>
      <xdr:spPr bwMode="auto">
        <a:xfrm>
          <a:off x="7315200" y="14935200"/>
          <a:ext cx="0" cy="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30</xdr:row>
      <xdr:rowOff>0</xdr:rowOff>
    </xdr:from>
    <xdr:to>
      <xdr:col>5</xdr:col>
      <xdr:colOff>0</xdr:colOff>
      <xdr:row>30</xdr:row>
      <xdr:rowOff>0</xdr:rowOff>
    </xdr:to>
    <xdr:sp macro="" textlink="">
      <xdr:nvSpPr>
        <xdr:cNvPr id="163781" name="Text Box 30">
          <a:extLst>
            <a:ext uri="{FF2B5EF4-FFF2-40B4-BE49-F238E27FC236}">
              <a16:creationId xmlns:a16="http://schemas.microsoft.com/office/drawing/2014/main" id="{3D7BAB19-D8AF-4163-B214-754E8C363479}"/>
            </a:ext>
          </a:extLst>
        </xdr:cNvPr>
        <xdr:cNvSpPr txBox="1">
          <a:spLocks noChangeArrowheads="1"/>
        </xdr:cNvSpPr>
      </xdr:nvSpPr>
      <xdr:spPr bwMode="auto">
        <a:xfrm>
          <a:off x="7315200" y="14935200"/>
          <a:ext cx="0" cy="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30</xdr:row>
      <xdr:rowOff>0</xdr:rowOff>
    </xdr:from>
    <xdr:to>
      <xdr:col>5</xdr:col>
      <xdr:colOff>0</xdr:colOff>
      <xdr:row>30</xdr:row>
      <xdr:rowOff>0</xdr:rowOff>
    </xdr:to>
    <xdr:sp macro="" textlink="">
      <xdr:nvSpPr>
        <xdr:cNvPr id="163782" name="Text Box 31">
          <a:extLst>
            <a:ext uri="{FF2B5EF4-FFF2-40B4-BE49-F238E27FC236}">
              <a16:creationId xmlns:a16="http://schemas.microsoft.com/office/drawing/2014/main" id="{4B48FB02-52C6-47D1-BC40-51BBADAD99B1}"/>
            </a:ext>
          </a:extLst>
        </xdr:cNvPr>
        <xdr:cNvSpPr txBox="1">
          <a:spLocks noChangeArrowheads="1"/>
        </xdr:cNvSpPr>
      </xdr:nvSpPr>
      <xdr:spPr bwMode="auto">
        <a:xfrm>
          <a:off x="7315200" y="14935200"/>
          <a:ext cx="0" cy="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30</xdr:row>
      <xdr:rowOff>0</xdr:rowOff>
    </xdr:from>
    <xdr:to>
      <xdr:col>5</xdr:col>
      <xdr:colOff>0</xdr:colOff>
      <xdr:row>30</xdr:row>
      <xdr:rowOff>0</xdr:rowOff>
    </xdr:to>
    <xdr:sp macro="" textlink="">
      <xdr:nvSpPr>
        <xdr:cNvPr id="163783" name="Text Box 32">
          <a:extLst>
            <a:ext uri="{FF2B5EF4-FFF2-40B4-BE49-F238E27FC236}">
              <a16:creationId xmlns:a16="http://schemas.microsoft.com/office/drawing/2014/main" id="{8850F207-5170-45CB-8CDA-AC700D91F8CC}"/>
            </a:ext>
          </a:extLst>
        </xdr:cNvPr>
        <xdr:cNvSpPr txBox="1">
          <a:spLocks noChangeArrowheads="1"/>
        </xdr:cNvSpPr>
      </xdr:nvSpPr>
      <xdr:spPr bwMode="auto">
        <a:xfrm>
          <a:off x="7315200" y="14935200"/>
          <a:ext cx="0" cy="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2</xdr:col>
      <xdr:colOff>0</xdr:colOff>
      <xdr:row>30</xdr:row>
      <xdr:rowOff>0</xdr:rowOff>
    </xdr:from>
    <xdr:to>
      <xdr:col>2</xdr:col>
      <xdr:colOff>0</xdr:colOff>
      <xdr:row>30</xdr:row>
      <xdr:rowOff>0</xdr:rowOff>
    </xdr:to>
    <xdr:sp macro="" textlink="">
      <xdr:nvSpPr>
        <xdr:cNvPr id="163784" name="Text Box 33">
          <a:extLst>
            <a:ext uri="{FF2B5EF4-FFF2-40B4-BE49-F238E27FC236}">
              <a16:creationId xmlns:a16="http://schemas.microsoft.com/office/drawing/2014/main" id="{5EA12652-C836-48BC-BA43-DDCE736883F9}"/>
            </a:ext>
          </a:extLst>
        </xdr:cNvPr>
        <xdr:cNvSpPr txBox="1">
          <a:spLocks noChangeArrowheads="1"/>
        </xdr:cNvSpPr>
      </xdr:nvSpPr>
      <xdr:spPr bwMode="auto">
        <a:xfrm>
          <a:off x="1219200" y="14935200"/>
          <a:ext cx="0" cy="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30</xdr:row>
      <xdr:rowOff>0</xdr:rowOff>
    </xdr:from>
    <xdr:to>
      <xdr:col>5</xdr:col>
      <xdr:colOff>0</xdr:colOff>
      <xdr:row>30</xdr:row>
      <xdr:rowOff>0</xdr:rowOff>
    </xdr:to>
    <xdr:sp macro="" textlink="">
      <xdr:nvSpPr>
        <xdr:cNvPr id="163785" name="Text Box 34">
          <a:extLst>
            <a:ext uri="{FF2B5EF4-FFF2-40B4-BE49-F238E27FC236}">
              <a16:creationId xmlns:a16="http://schemas.microsoft.com/office/drawing/2014/main" id="{73F1C4BD-732E-4CA1-B2D7-1C19E3B9C637}"/>
            </a:ext>
          </a:extLst>
        </xdr:cNvPr>
        <xdr:cNvSpPr txBox="1">
          <a:spLocks noChangeArrowheads="1"/>
        </xdr:cNvSpPr>
      </xdr:nvSpPr>
      <xdr:spPr bwMode="auto">
        <a:xfrm>
          <a:off x="7315200" y="14935200"/>
          <a:ext cx="0" cy="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30</xdr:row>
      <xdr:rowOff>0</xdr:rowOff>
    </xdr:from>
    <xdr:to>
      <xdr:col>5</xdr:col>
      <xdr:colOff>0</xdr:colOff>
      <xdr:row>30</xdr:row>
      <xdr:rowOff>0</xdr:rowOff>
    </xdr:to>
    <xdr:sp macro="" textlink="">
      <xdr:nvSpPr>
        <xdr:cNvPr id="163786" name="Text Box 35">
          <a:extLst>
            <a:ext uri="{FF2B5EF4-FFF2-40B4-BE49-F238E27FC236}">
              <a16:creationId xmlns:a16="http://schemas.microsoft.com/office/drawing/2014/main" id="{BE4CE2AE-1632-40F6-9D8C-42806EAD0371}"/>
            </a:ext>
          </a:extLst>
        </xdr:cNvPr>
        <xdr:cNvSpPr txBox="1">
          <a:spLocks noChangeArrowheads="1"/>
        </xdr:cNvSpPr>
      </xdr:nvSpPr>
      <xdr:spPr bwMode="auto">
        <a:xfrm>
          <a:off x="7315200" y="14935200"/>
          <a:ext cx="0" cy="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30</xdr:row>
      <xdr:rowOff>0</xdr:rowOff>
    </xdr:from>
    <xdr:to>
      <xdr:col>5</xdr:col>
      <xdr:colOff>0</xdr:colOff>
      <xdr:row>30</xdr:row>
      <xdr:rowOff>0</xdr:rowOff>
    </xdr:to>
    <xdr:sp macro="" textlink="">
      <xdr:nvSpPr>
        <xdr:cNvPr id="163787" name="Text Box 36">
          <a:extLst>
            <a:ext uri="{FF2B5EF4-FFF2-40B4-BE49-F238E27FC236}">
              <a16:creationId xmlns:a16="http://schemas.microsoft.com/office/drawing/2014/main" id="{00783C4D-D7C9-4105-931E-13F653E31622}"/>
            </a:ext>
          </a:extLst>
        </xdr:cNvPr>
        <xdr:cNvSpPr txBox="1">
          <a:spLocks noChangeArrowheads="1"/>
        </xdr:cNvSpPr>
      </xdr:nvSpPr>
      <xdr:spPr bwMode="auto">
        <a:xfrm>
          <a:off x="7315200" y="14935200"/>
          <a:ext cx="0" cy="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30</xdr:row>
      <xdr:rowOff>0</xdr:rowOff>
    </xdr:from>
    <xdr:to>
      <xdr:col>0</xdr:col>
      <xdr:colOff>323850</xdr:colOff>
      <xdr:row>30</xdr:row>
      <xdr:rowOff>0</xdr:rowOff>
    </xdr:to>
    <xdr:sp macro="" textlink="">
      <xdr:nvSpPr>
        <xdr:cNvPr id="163788" name="Text Box 37">
          <a:extLst>
            <a:ext uri="{FF2B5EF4-FFF2-40B4-BE49-F238E27FC236}">
              <a16:creationId xmlns:a16="http://schemas.microsoft.com/office/drawing/2014/main" id="{06F85D6B-300C-4BE6-82BD-EAB6E5A6DDD7}"/>
            </a:ext>
          </a:extLst>
        </xdr:cNvPr>
        <xdr:cNvSpPr txBox="1">
          <a:spLocks noChangeArrowheads="1"/>
        </xdr:cNvSpPr>
      </xdr:nvSpPr>
      <xdr:spPr bwMode="auto">
        <a:xfrm>
          <a:off x="9525" y="14935200"/>
          <a:ext cx="314325" cy="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30</xdr:row>
      <xdr:rowOff>0</xdr:rowOff>
    </xdr:from>
    <xdr:to>
      <xdr:col>0</xdr:col>
      <xdr:colOff>323850</xdr:colOff>
      <xdr:row>30</xdr:row>
      <xdr:rowOff>0</xdr:rowOff>
    </xdr:to>
    <xdr:sp macro="" textlink="">
      <xdr:nvSpPr>
        <xdr:cNvPr id="163789" name="Text Box 38">
          <a:extLst>
            <a:ext uri="{FF2B5EF4-FFF2-40B4-BE49-F238E27FC236}">
              <a16:creationId xmlns:a16="http://schemas.microsoft.com/office/drawing/2014/main" id="{4E3E483E-4755-4D67-8647-545A87A3C2D8}"/>
            </a:ext>
          </a:extLst>
        </xdr:cNvPr>
        <xdr:cNvSpPr txBox="1">
          <a:spLocks noChangeArrowheads="1"/>
        </xdr:cNvSpPr>
      </xdr:nvSpPr>
      <xdr:spPr bwMode="auto">
        <a:xfrm>
          <a:off x="9525" y="14935200"/>
          <a:ext cx="314325" cy="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95250</xdr:colOff>
      <xdr:row>26</xdr:row>
      <xdr:rowOff>66675</xdr:rowOff>
    </xdr:from>
    <xdr:to>
      <xdr:col>0</xdr:col>
      <xdr:colOff>171450</xdr:colOff>
      <xdr:row>26</xdr:row>
      <xdr:rowOff>828675</xdr:rowOff>
    </xdr:to>
    <xdr:sp macro="" textlink="">
      <xdr:nvSpPr>
        <xdr:cNvPr id="157788" name="AutoShape 1">
          <a:extLst>
            <a:ext uri="{FF2B5EF4-FFF2-40B4-BE49-F238E27FC236}">
              <a16:creationId xmlns:a16="http://schemas.microsoft.com/office/drawing/2014/main" id="{1105100C-9E5D-4658-9DAC-8940EB77B8C9}"/>
            </a:ext>
          </a:extLst>
        </xdr:cNvPr>
        <xdr:cNvSpPr>
          <a:spLocks/>
        </xdr:cNvSpPr>
      </xdr:nvSpPr>
      <xdr:spPr bwMode="auto">
        <a:xfrm>
          <a:off x="95250" y="6810375"/>
          <a:ext cx="76200" cy="762000"/>
        </a:xfrm>
        <a:prstGeom prst="leftBracket">
          <a:avLst>
            <a:gd name="adj" fmla="val 83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323850</xdr:colOff>
      <xdr:row>26</xdr:row>
      <xdr:rowOff>28575</xdr:rowOff>
    </xdr:from>
    <xdr:to>
      <xdr:col>10</xdr:col>
      <xdr:colOff>438150</xdr:colOff>
      <xdr:row>26</xdr:row>
      <xdr:rowOff>828675</xdr:rowOff>
    </xdr:to>
    <xdr:sp macro="" textlink="">
      <xdr:nvSpPr>
        <xdr:cNvPr id="157789" name="AutoShape 2">
          <a:extLst>
            <a:ext uri="{FF2B5EF4-FFF2-40B4-BE49-F238E27FC236}">
              <a16:creationId xmlns:a16="http://schemas.microsoft.com/office/drawing/2014/main" id="{224AC72F-3F5A-4615-BE7D-78E10D98DCE3}"/>
            </a:ext>
          </a:extLst>
        </xdr:cNvPr>
        <xdr:cNvSpPr>
          <a:spLocks/>
        </xdr:cNvSpPr>
      </xdr:nvSpPr>
      <xdr:spPr bwMode="auto">
        <a:xfrm>
          <a:off x="6648450" y="6772275"/>
          <a:ext cx="114300" cy="800100"/>
        </a:xfrm>
        <a:prstGeom prst="righ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85725</xdr:colOff>
      <xdr:row>54</xdr:row>
      <xdr:rowOff>209550</xdr:rowOff>
    </xdr:from>
    <xdr:to>
      <xdr:col>10</xdr:col>
      <xdr:colOff>523875</xdr:colOff>
      <xdr:row>54</xdr:row>
      <xdr:rowOff>581025</xdr:rowOff>
    </xdr:to>
    <xdr:sp macro="" textlink="">
      <xdr:nvSpPr>
        <xdr:cNvPr id="157790" name="AutoShape 3">
          <a:extLst>
            <a:ext uri="{FF2B5EF4-FFF2-40B4-BE49-F238E27FC236}">
              <a16:creationId xmlns:a16="http://schemas.microsoft.com/office/drawing/2014/main" id="{3DE97FC1-7D91-4264-99A6-06216F39B95B}"/>
            </a:ext>
          </a:extLst>
        </xdr:cNvPr>
        <xdr:cNvSpPr>
          <a:spLocks noChangeArrowheads="1"/>
        </xdr:cNvSpPr>
      </xdr:nvSpPr>
      <xdr:spPr bwMode="auto">
        <a:xfrm>
          <a:off x="4610100" y="14287500"/>
          <a:ext cx="2238375" cy="3714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HP&#35201;&#38936;&#27096;&#24335;1215&#22793;&#26356;&#2362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JH001/Downloads/33_1_11__.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JH001/Downloads/2-3_sankou1_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様式3"/>
      <sheetName val="様式４"/>
      <sheetName val="様式4添付１"/>
      <sheetName val="様式5の1（実績報告書）"/>
      <sheetName val="様式5添付1（都内所別内訳）"/>
      <sheetName val="様式5添付2（他道府県等実績額）"/>
      <sheetName val="参考（派遣委託誓約書）"/>
    </sheetNames>
    <sheetDataSet>
      <sheetData sheetId="0" refreshError="1"/>
      <sheetData sheetId="1" refreshError="1"/>
      <sheetData sheetId="2" refreshError="1"/>
      <sheetData sheetId="3" refreshError="1"/>
      <sheetData sheetId="4">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居宅介護支援"/>
      <sheetName val="居宅介護支援（１枚版）"/>
      <sheetName val="居宅介護支援（100名）"/>
      <sheetName val="記入方法"/>
      <sheetName val="プルダウン・リスト"/>
    </sheetNames>
    <sheetDataSet>
      <sheetData sheetId="0"/>
      <sheetData sheetId="1"/>
      <sheetData sheetId="2"/>
      <sheetData sheetId="3"/>
      <sheetData sheetId="4">
        <row r="15">
          <cell r="C15" t="str">
            <v>管理者</v>
          </cell>
          <cell r="D15" t="str">
            <v>介護支援専門員</v>
          </cell>
          <cell r="E15" t="str">
            <v>介護予防支援担当職員</v>
          </cell>
          <cell r="F15" t="str">
            <v>ー</v>
          </cell>
          <cell r="G15" t="str">
            <v>ー</v>
          </cell>
          <cell r="H15" t="str">
            <v>ー</v>
          </cell>
          <cell r="I15" t="str">
            <v>ー</v>
          </cell>
          <cell r="J15" t="str">
            <v>ー</v>
          </cell>
          <cell r="K15" t="str">
            <v>ー</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居宅介護支援"/>
      <sheetName val="居宅介護支援（１枚版）"/>
      <sheetName val="居宅介護支援（100名）"/>
      <sheetName val="記入方法"/>
      <sheetName val="プルダウン・リスト"/>
    </sheetNames>
    <sheetDataSet>
      <sheetData sheetId="0"/>
      <sheetData sheetId="1"/>
      <sheetData sheetId="2"/>
      <sheetData sheetId="3"/>
      <sheetData sheetId="4">
        <row r="15">
          <cell r="C15" t="str">
            <v>管理者</v>
          </cell>
          <cell r="D15" t="str">
            <v>介護支援専門員</v>
          </cell>
          <cell r="E15" t="str">
            <v>介護予防支援担当職員</v>
          </cell>
          <cell r="F15" t="str">
            <v>ー</v>
          </cell>
          <cell r="G15" t="str">
            <v>ー</v>
          </cell>
          <cell r="H15" t="str">
            <v>ー</v>
          </cell>
          <cell r="I15" t="str">
            <v>ー</v>
          </cell>
          <cell r="J15" t="str">
            <v>ー</v>
          </cell>
          <cell r="K15" t="str">
            <v>ー</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sheetPr>
  <dimension ref="A2:E31"/>
  <sheetViews>
    <sheetView showGridLines="0" tabSelected="1" view="pageBreakPreview" topLeftCell="A22" zoomScaleNormal="100" zoomScaleSheetLayoutView="100" workbookViewId="0">
      <selection activeCell="D27" sqref="D27"/>
    </sheetView>
  </sheetViews>
  <sheetFormatPr defaultRowHeight="12" x14ac:dyDescent="0.15"/>
  <cols>
    <col min="1" max="1" width="9.625" style="100" customWidth="1"/>
    <col min="2" max="2" width="6.375" style="100" bestFit="1" customWidth="1"/>
    <col min="3" max="3" width="20.25" style="100" customWidth="1"/>
    <col min="4" max="4" width="53.375" style="100" customWidth="1"/>
    <col min="5" max="5" width="6.375" style="100" customWidth="1"/>
    <col min="6" max="16384" width="9" style="100"/>
  </cols>
  <sheetData>
    <row r="2" spans="1:5" ht="24.95" customHeight="1" x14ac:dyDescent="0.15">
      <c r="A2" s="347" t="s">
        <v>0</v>
      </c>
      <c r="B2" s="347"/>
      <c r="C2" s="347"/>
      <c r="D2" s="347"/>
      <c r="E2" s="347"/>
    </row>
    <row r="3" spans="1:5" ht="15" customHeight="1" x14ac:dyDescent="0.15">
      <c r="A3" s="101"/>
      <c r="B3" s="102"/>
      <c r="C3" s="103"/>
      <c r="D3" s="103"/>
    </row>
    <row r="4" spans="1:5" ht="27" customHeight="1" x14ac:dyDescent="0.15">
      <c r="A4" s="348" t="s">
        <v>1</v>
      </c>
      <c r="B4" s="348"/>
      <c r="C4" s="104"/>
      <c r="D4" s="103"/>
    </row>
    <row r="5" spans="1:5" ht="27" customHeight="1" x14ac:dyDescent="0.15">
      <c r="A5" s="348" t="s">
        <v>2</v>
      </c>
      <c r="B5" s="348"/>
      <c r="C5" s="104"/>
      <c r="D5" s="103"/>
    </row>
    <row r="6" spans="1:5" ht="28.5" customHeight="1" x14ac:dyDescent="0.15">
      <c r="A6" s="352" t="s">
        <v>3</v>
      </c>
      <c r="B6" s="353"/>
      <c r="C6" s="353"/>
      <c r="D6" s="353"/>
      <c r="E6" s="105" t="s">
        <v>4</v>
      </c>
    </row>
    <row r="7" spans="1:5" ht="18" customHeight="1" x14ac:dyDescent="0.15">
      <c r="A7" s="106" t="s">
        <v>5</v>
      </c>
      <c r="B7" s="107"/>
      <c r="C7" s="107"/>
      <c r="D7" s="107"/>
      <c r="E7" s="108"/>
    </row>
    <row r="8" spans="1:5" ht="18" customHeight="1" x14ac:dyDescent="0.15">
      <c r="A8" s="109" t="s">
        <v>6</v>
      </c>
      <c r="C8" s="110"/>
      <c r="D8" s="111"/>
      <c r="E8" s="112"/>
    </row>
    <row r="9" spans="1:5" ht="18" customHeight="1" x14ac:dyDescent="0.15">
      <c r="A9" s="109" t="s">
        <v>7</v>
      </c>
      <c r="C9" s="110"/>
      <c r="D9" s="111"/>
      <c r="E9" s="112"/>
    </row>
    <row r="10" spans="1:5" ht="15" customHeight="1" x14ac:dyDescent="0.15">
      <c r="A10" s="101"/>
      <c r="B10" s="102"/>
      <c r="C10" s="103"/>
      <c r="D10" s="103"/>
    </row>
    <row r="11" spans="1:5" ht="21.95" customHeight="1" x14ac:dyDescent="0.15">
      <c r="A11" s="111" t="s">
        <v>8</v>
      </c>
      <c r="B11" s="111"/>
      <c r="C11" s="110"/>
      <c r="D11" s="111"/>
    </row>
    <row r="12" spans="1:5" ht="15" customHeight="1" x14ac:dyDescent="0.15">
      <c r="A12" s="351"/>
      <c r="B12" s="351"/>
      <c r="C12" s="351"/>
      <c r="D12" s="351"/>
    </row>
    <row r="13" spans="1:5" ht="29.25" customHeight="1" x14ac:dyDescent="0.15">
      <c r="A13" s="207" t="s">
        <v>9</v>
      </c>
      <c r="B13" s="207" t="s">
        <v>10</v>
      </c>
      <c r="C13" s="207" t="s">
        <v>11</v>
      </c>
      <c r="D13" s="207" t="s">
        <v>12</v>
      </c>
      <c r="E13" s="105" t="s">
        <v>4</v>
      </c>
    </row>
    <row r="14" spans="1:5" ht="30" customHeight="1" x14ac:dyDescent="0.15">
      <c r="A14" s="113" t="s">
        <v>13</v>
      </c>
      <c r="B14" s="349"/>
      <c r="C14" s="114" t="s">
        <v>14</v>
      </c>
      <c r="D14" s="114" t="s">
        <v>15</v>
      </c>
      <c r="E14" s="112"/>
    </row>
    <row r="15" spans="1:5" ht="33.75" customHeight="1" x14ac:dyDescent="0.15">
      <c r="A15" s="115"/>
      <c r="B15" s="350"/>
      <c r="C15" s="248" t="s">
        <v>319</v>
      </c>
      <c r="D15" s="114" t="s">
        <v>320</v>
      </c>
      <c r="E15" s="112"/>
    </row>
    <row r="16" spans="1:5" ht="38.25" customHeight="1" x14ac:dyDescent="0.15">
      <c r="A16" s="116"/>
      <c r="B16" s="350"/>
      <c r="C16" s="117" t="s">
        <v>16</v>
      </c>
      <c r="D16" s="118" t="s">
        <v>17</v>
      </c>
      <c r="E16" s="119"/>
    </row>
    <row r="17" spans="1:5" ht="38.25" customHeight="1" x14ac:dyDescent="0.15">
      <c r="A17" s="116"/>
      <c r="B17" s="350"/>
      <c r="C17" s="117" t="s">
        <v>18</v>
      </c>
      <c r="D17" s="120" t="s">
        <v>19</v>
      </c>
      <c r="E17" s="121"/>
    </row>
    <row r="18" spans="1:5" ht="38.25" customHeight="1" x14ac:dyDescent="0.15">
      <c r="A18" s="116"/>
      <c r="B18" s="350"/>
      <c r="C18" s="354" t="s">
        <v>20</v>
      </c>
      <c r="D18" s="122" t="s">
        <v>21</v>
      </c>
      <c r="E18" s="121"/>
    </row>
    <row r="19" spans="1:5" ht="38.25" customHeight="1" x14ac:dyDescent="0.15">
      <c r="A19" s="116"/>
      <c r="B19" s="350"/>
      <c r="C19" s="354"/>
      <c r="D19" s="122" t="s">
        <v>22</v>
      </c>
      <c r="E19" s="121"/>
    </row>
    <row r="20" spans="1:5" ht="38.25" customHeight="1" x14ac:dyDescent="0.15">
      <c r="A20" s="116"/>
      <c r="B20" s="350"/>
      <c r="C20" s="354"/>
      <c r="D20" s="123" t="s">
        <v>23</v>
      </c>
      <c r="E20" s="121"/>
    </row>
    <row r="21" spans="1:5" ht="38.25" customHeight="1" x14ac:dyDescent="0.15">
      <c r="A21" s="116"/>
      <c r="B21" s="350"/>
      <c r="C21" s="117"/>
      <c r="D21" s="120" t="s">
        <v>24</v>
      </c>
      <c r="E21" s="121"/>
    </row>
    <row r="22" spans="1:5" ht="38.25" customHeight="1" x14ac:dyDescent="0.15">
      <c r="A22" s="116"/>
      <c r="B22" s="350"/>
      <c r="C22" s="117"/>
      <c r="D22" s="247" t="s">
        <v>318</v>
      </c>
      <c r="E22" s="121"/>
    </row>
    <row r="23" spans="1:5" ht="38.25" customHeight="1" x14ac:dyDescent="0.15">
      <c r="A23" s="116"/>
      <c r="B23" s="350"/>
      <c r="C23" s="117"/>
      <c r="D23" s="123" t="s">
        <v>25</v>
      </c>
      <c r="E23" s="121"/>
    </row>
    <row r="24" spans="1:5" ht="38.25" customHeight="1" x14ac:dyDescent="0.15">
      <c r="A24" s="116"/>
      <c r="B24" s="350"/>
      <c r="C24" s="117"/>
      <c r="D24" s="123" t="s">
        <v>26</v>
      </c>
      <c r="E24" s="124"/>
    </row>
    <row r="25" spans="1:5" ht="38.25" customHeight="1" x14ac:dyDescent="0.15">
      <c r="A25" s="116"/>
      <c r="B25" s="350"/>
      <c r="C25" s="117"/>
      <c r="D25" s="120" t="s">
        <v>27</v>
      </c>
      <c r="E25" s="124"/>
    </row>
    <row r="26" spans="1:5" ht="38.25" customHeight="1" x14ac:dyDescent="0.15">
      <c r="A26" s="116"/>
      <c r="B26" s="350"/>
      <c r="C26" s="125" t="s">
        <v>28</v>
      </c>
      <c r="D26" s="114" t="s">
        <v>29</v>
      </c>
      <c r="E26" s="112"/>
    </row>
    <row r="27" spans="1:5" ht="43.5" customHeight="1" x14ac:dyDescent="0.15">
      <c r="A27" s="116"/>
      <c r="B27" s="350"/>
      <c r="C27" s="126" t="s">
        <v>30</v>
      </c>
      <c r="D27" s="114" t="s">
        <v>17</v>
      </c>
      <c r="E27" s="127"/>
    </row>
    <row r="28" spans="1:5" ht="30" customHeight="1" x14ac:dyDescent="0.15">
      <c r="A28" s="116"/>
      <c r="B28" s="350"/>
      <c r="C28" s="125" t="s">
        <v>31</v>
      </c>
      <c r="D28" s="114" t="s">
        <v>32</v>
      </c>
      <c r="E28" s="112"/>
    </row>
    <row r="29" spans="1:5" ht="25.5" customHeight="1" x14ac:dyDescent="0.15">
      <c r="A29" s="128"/>
      <c r="B29" s="346" t="s">
        <v>33</v>
      </c>
      <c r="C29" s="344" t="s">
        <v>34</v>
      </c>
      <c r="D29" s="118" t="s">
        <v>35</v>
      </c>
      <c r="E29" s="129"/>
    </row>
    <row r="30" spans="1:5" ht="25.5" customHeight="1" x14ac:dyDescent="0.15">
      <c r="A30" s="130"/>
      <c r="B30" s="346"/>
      <c r="C30" s="345"/>
      <c r="D30" s="131" t="s">
        <v>36</v>
      </c>
      <c r="E30" s="132"/>
    </row>
    <row r="31" spans="1:5" x14ac:dyDescent="0.15">
      <c r="C31" s="120"/>
      <c r="D31" s="133" t="s">
        <v>398</v>
      </c>
    </row>
  </sheetData>
  <mergeCells count="9">
    <mergeCell ref="C29:C30"/>
    <mergeCell ref="B29:B30"/>
    <mergeCell ref="A2:E2"/>
    <mergeCell ref="A4:B4"/>
    <mergeCell ref="A5:B5"/>
    <mergeCell ref="B14:B28"/>
    <mergeCell ref="A12:D12"/>
    <mergeCell ref="A6:D6"/>
    <mergeCell ref="C18:C20"/>
  </mergeCells>
  <phoneticPr fontId="2"/>
  <printOptions horizontalCentered="1" verticalCentered="1"/>
  <pageMargins left="0.78740157480314965" right="0.59055118110236227" top="0.59055118110236227" bottom="0.39370078740157483" header="0" footer="0.11811023622047245"/>
  <pageSetup paperSize="9" scale="92" orientation="portrait" blackAndWhite="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E820A4-D7C3-4313-B4E6-8C8013C61332}">
  <sheetPr>
    <pageSetUpPr fitToPage="1"/>
  </sheetPr>
  <dimension ref="A1:BF57"/>
  <sheetViews>
    <sheetView showGridLines="0" view="pageBreakPreview" zoomScale="55" zoomScaleNormal="55" zoomScaleSheetLayoutView="55" workbookViewId="0">
      <selection activeCell="L28" sqref="L28:O28"/>
    </sheetView>
  </sheetViews>
  <sheetFormatPr defaultColWidth="4.5" defaultRowHeight="20.25" customHeight="1" x14ac:dyDescent="0.15"/>
  <cols>
    <col min="1" max="1" width="1.375" style="252" customWidth="1"/>
    <col min="2" max="56" width="5.625" style="252" customWidth="1"/>
    <col min="57" max="16384" width="4.5" style="252"/>
  </cols>
  <sheetData>
    <row r="1" spans="1:57" s="342" customFormat="1" ht="20.25" customHeight="1" x14ac:dyDescent="0.15">
      <c r="A1" s="312"/>
      <c r="B1" s="312"/>
      <c r="C1" s="343" t="s">
        <v>323</v>
      </c>
      <c r="D1" s="343"/>
      <c r="E1" s="312"/>
      <c r="F1" s="312"/>
      <c r="G1" s="341" t="s">
        <v>324</v>
      </c>
      <c r="H1" s="312"/>
      <c r="I1" s="312"/>
      <c r="J1" s="343"/>
      <c r="K1" s="343"/>
      <c r="L1" s="343"/>
      <c r="M1" s="343"/>
      <c r="N1" s="312"/>
      <c r="O1" s="312"/>
      <c r="P1" s="312"/>
      <c r="Q1" s="312"/>
      <c r="R1" s="312"/>
      <c r="S1" s="312"/>
      <c r="T1" s="312"/>
      <c r="U1" s="312"/>
      <c r="V1" s="312"/>
      <c r="W1" s="312"/>
      <c r="X1" s="312"/>
      <c r="Y1" s="312"/>
      <c r="Z1" s="312"/>
      <c r="AA1" s="312"/>
      <c r="AB1" s="312"/>
      <c r="AC1" s="312"/>
      <c r="AD1" s="312"/>
      <c r="AE1" s="312"/>
      <c r="AF1" s="312"/>
      <c r="AG1" s="312"/>
      <c r="AH1" s="312"/>
      <c r="AI1" s="312"/>
      <c r="AJ1" s="312"/>
      <c r="AK1" s="330" t="s">
        <v>325</v>
      </c>
      <c r="AL1" s="330" t="s">
        <v>326</v>
      </c>
      <c r="AM1" s="438" t="s">
        <v>327</v>
      </c>
      <c r="AN1" s="438"/>
      <c r="AO1" s="438"/>
      <c r="AP1" s="438"/>
      <c r="AQ1" s="438"/>
      <c r="AR1" s="438"/>
      <c r="AS1" s="438"/>
      <c r="AT1" s="438"/>
      <c r="AU1" s="438"/>
      <c r="AV1" s="438"/>
      <c r="AW1" s="438"/>
      <c r="AX1" s="438"/>
      <c r="AY1" s="438"/>
      <c r="AZ1" s="438"/>
      <c r="BA1" s="438"/>
      <c r="BB1" s="333" t="s">
        <v>328</v>
      </c>
      <c r="BC1" s="312"/>
      <c r="BD1" s="312"/>
    </row>
    <row r="2" spans="1:57" s="304" customFormat="1" ht="20.25" customHeight="1" x14ac:dyDescent="0.15">
      <c r="A2" s="306"/>
      <c r="B2" s="306"/>
      <c r="C2" s="306"/>
      <c r="D2" s="341"/>
      <c r="E2" s="306"/>
      <c r="F2" s="306"/>
      <c r="G2" s="306"/>
      <c r="H2" s="341"/>
      <c r="I2" s="330"/>
      <c r="J2" s="330"/>
      <c r="K2" s="330"/>
      <c r="L2" s="330"/>
      <c r="M2" s="330"/>
      <c r="N2" s="306"/>
      <c r="O2" s="306"/>
      <c r="P2" s="306"/>
      <c r="Q2" s="306"/>
      <c r="R2" s="306"/>
      <c r="S2" s="306"/>
      <c r="T2" s="330" t="s">
        <v>329</v>
      </c>
      <c r="U2" s="436">
        <v>6</v>
      </c>
      <c r="V2" s="436"/>
      <c r="W2" s="330" t="s">
        <v>326</v>
      </c>
      <c r="X2" s="439">
        <f>IF(U2=0,"",YEAR(DATE(2018+U2,1,1)))</f>
        <v>2024</v>
      </c>
      <c r="Y2" s="439"/>
      <c r="Z2" s="306" t="s">
        <v>330</v>
      </c>
      <c r="AA2" s="306" t="s">
        <v>331</v>
      </c>
      <c r="AB2" s="436">
        <v>4</v>
      </c>
      <c r="AC2" s="436"/>
      <c r="AD2" s="306" t="s">
        <v>332</v>
      </c>
      <c r="AE2" s="306"/>
      <c r="AF2" s="306"/>
      <c r="AG2" s="306"/>
      <c r="AH2" s="306"/>
      <c r="AI2" s="306"/>
      <c r="AJ2" s="333"/>
      <c r="AK2" s="330" t="s">
        <v>333</v>
      </c>
      <c r="AL2" s="330" t="s">
        <v>326</v>
      </c>
      <c r="AM2" s="436"/>
      <c r="AN2" s="436"/>
      <c r="AO2" s="436"/>
      <c r="AP2" s="436"/>
      <c r="AQ2" s="436"/>
      <c r="AR2" s="436"/>
      <c r="AS2" s="436"/>
      <c r="AT2" s="436"/>
      <c r="AU2" s="436"/>
      <c r="AV2" s="436"/>
      <c r="AW2" s="436"/>
      <c r="AX2" s="436"/>
      <c r="AY2" s="436"/>
      <c r="AZ2" s="436"/>
      <c r="BA2" s="436"/>
      <c r="BB2" s="333" t="s">
        <v>328</v>
      </c>
      <c r="BC2" s="330"/>
      <c r="BD2" s="330"/>
      <c r="BE2" s="305"/>
    </row>
    <row r="3" spans="1:57" s="304" customFormat="1" ht="20.25" customHeight="1" x14ac:dyDescent="0.15">
      <c r="A3" s="306"/>
      <c r="B3" s="306"/>
      <c r="C3" s="306"/>
      <c r="D3" s="341"/>
      <c r="E3" s="306"/>
      <c r="F3" s="306"/>
      <c r="G3" s="306"/>
      <c r="H3" s="341"/>
      <c r="I3" s="330"/>
      <c r="J3" s="330"/>
      <c r="K3" s="330"/>
      <c r="L3" s="330"/>
      <c r="M3" s="330"/>
      <c r="N3" s="306"/>
      <c r="O3" s="306"/>
      <c r="P3" s="306"/>
      <c r="Q3" s="306"/>
      <c r="R3" s="306"/>
      <c r="S3" s="306"/>
      <c r="T3" s="340"/>
      <c r="U3" s="313"/>
      <c r="V3" s="313"/>
      <c r="W3" s="339"/>
      <c r="X3" s="313"/>
      <c r="Y3" s="313"/>
      <c r="Z3" s="314"/>
      <c r="AA3" s="314"/>
      <c r="AB3" s="313"/>
      <c r="AC3" s="313"/>
      <c r="AD3" s="334"/>
      <c r="AE3" s="306"/>
      <c r="AF3" s="306"/>
      <c r="AG3" s="306"/>
      <c r="AH3" s="306"/>
      <c r="AI3" s="306"/>
      <c r="AJ3" s="333"/>
      <c r="AK3" s="330"/>
      <c r="AL3" s="330"/>
      <c r="AM3" s="332"/>
      <c r="AN3" s="332"/>
      <c r="AO3" s="332"/>
      <c r="AP3" s="332"/>
      <c r="AQ3" s="332"/>
      <c r="AR3" s="332"/>
      <c r="AS3" s="332"/>
      <c r="AT3" s="332"/>
      <c r="AU3" s="332"/>
      <c r="AV3" s="332"/>
      <c r="AW3" s="332"/>
      <c r="AX3" s="332"/>
      <c r="AY3" s="331" t="s">
        <v>334</v>
      </c>
      <c r="AZ3" s="437" t="s">
        <v>335</v>
      </c>
      <c r="BA3" s="437"/>
      <c r="BB3" s="437"/>
      <c r="BC3" s="437"/>
      <c r="BD3" s="330"/>
      <c r="BE3" s="305"/>
    </row>
    <row r="4" spans="1:57" s="304" customFormat="1" ht="20.25" customHeight="1" x14ac:dyDescent="0.15">
      <c r="A4" s="306"/>
      <c r="B4" s="329"/>
      <c r="C4" s="329"/>
      <c r="D4" s="329"/>
      <c r="E4" s="329"/>
      <c r="F4" s="329"/>
      <c r="G4" s="329"/>
      <c r="H4" s="329"/>
      <c r="I4" s="329"/>
      <c r="J4" s="338"/>
      <c r="K4" s="336"/>
      <c r="L4" s="336"/>
      <c r="M4" s="336"/>
      <c r="N4" s="336"/>
      <c r="O4" s="336"/>
      <c r="P4" s="337"/>
      <c r="Q4" s="336"/>
      <c r="R4" s="336"/>
      <c r="S4" s="335"/>
      <c r="T4" s="306"/>
      <c r="U4" s="306"/>
      <c r="V4" s="306"/>
      <c r="W4" s="306"/>
      <c r="X4" s="306"/>
      <c r="Y4" s="306"/>
      <c r="Z4" s="314"/>
      <c r="AA4" s="314"/>
      <c r="AB4" s="313"/>
      <c r="AC4" s="313"/>
      <c r="AD4" s="334"/>
      <c r="AE4" s="306"/>
      <c r="AF4" s="306"/>
      <c r="AG4" s="306"/>
      <c r="AH4" s="306"/>
      <c r="AI4" s="306"/>
      <c r="AJ4" s="333"/>
      <c r="AK4" s="330"/>
      <c r="AL4" s="330"/>
      <c r="AM4" s="332"/>
      <c r="AN4" s="332"/>
      <c r="AO4" s="332"/>
      <c r="AP4" s="332"/>
      <c r="AQ4" s="332"/>
      <c r="AR4" s="332"/>
      <c r="AS4" s="332"/>
      <c r="AT4" s="332"/>
      <c r="AU4" s="332"/>
      <c r="AV4" s="332"/>
      <c r="AW4" s="332"/>
      <c r="AX4" s="332"/>
      <c r="AY4" s="331" t="s">
        <v>336</v>
      </c>
      <c r="AZ4" s="437" t="s">
        <v>337</v>
      </c>
      <c r="BA4" s="437"/>
      <c r="BB4" s="437"/>
      <c r="BC4" s="437"/>
      <c r="BD4" s="330"/>
      <c r="BE4" s="305"/>
    </row>
    <row r="5" spans="1:57" s="304" customFormat="1" ht="20.25" customHeight="1" x14ac:dyDescent="0.15">
      <c r="A5" s="306"/>
      <c r="B5" s="319"/>
      <c r="C5" s="319"/>
      <c r="D5" s="319"/>
      <c r="E5" s="319"/>
      <c r="F5" s="319"/>
      <c r="G5" s="319"/>
      <c r="H5" s="319"/>
      <c r="I5" s="319"/>
      <c r="J5" s="328"/>
      <c r="K5" s="327"/>
      <c r="L5" s="326"/>
      <c r="M5" s="326"/>
      <c r="N5" s="326"/>
      <c r="O5" s="326"/>
      <c r="P5" s="319"/>
      <c r="Q5" s="325"/>
      <c r="R5" s="325"/>
      <c r="S5" s="324"/>
      <c r="T5" s="306"/>
      <c r="U5" s="306"/>
      <c r="V5" s="306"/>
      <c r="W5" s="306"/>
      <c r="X5" s="306"/>
      <c r="Y5" s="306"/>
      <c r="Z5" s="314"/>
      <c r="AA5" s="314"/>
      <c r="AB5" s="313"/>
      <c r="AC5" s="313"/>
      <c r="AD5" s="308"/>
      <c r="AE5" s="308"/>
      <c r="AF5" s="308"/>
      <c r="AG5" s="308"/>
      <c r="AH5" s="306"/>
      <c r="AI5" s="306"/>
      <c r="AJ5" s="308" t="s">
        <v>338</v>
      </c>
      <c r="AK5" s="308"/>
      <c r="AL5" s="308"/>
      <c r="AM5" s="308"/>
      <c r="AN5" s="308"/>
      <c r="AO5" s="308"/>
      <c r="AP5" s="308"/>
      <c r="AQ5" s="308"/>
      <c r="AR5" s="329"/>
      <c r="AS5" s="329"/>
      <c r="AT5" s="307"/>
      <c r="AU5" s="308"/>
      <c r="AV5" s="430">
        <v>40</v>
      </c>
      <c r="AW5" s="431"/>
      <c r="AX5" s="307" t="s">
        <v>339</v>
      </c>
      <c r="AY5" s="308"/>
      <c r="AZ5" s="430">
        <v>160</v>
      </c>
      <c r="BA5" s="431"/>
      <c r="BB5" s="307" t="s">
        <v>340</v>
      </c>
      <c r="BC5" s="308"/>
      <c r="BD5" s="306"/>
      <c r="BE5" s="305"/>
    </row>
    <row r="6" spans="1:57" s="304" customFormat="1" ht="20.25" customHeight="1" x14ac:dyDescent="0.15">
      <c r="A6" s="306"/>
      <c r="B6" s="319"/>
      <c r="C6" s="319"/>
      <c r="D6" s="319"/>
      <c r="E6" s="319"/>
      <c r="F6" s="319"/>
      <c r="G6" s="319"/>
      <c r="H6" s="319"/>
      <c r="I6" s="319"/>
      <c r="J6" s="328"/>
      <c r="K6" s="327"/>
      <c r="L6" s="326"/>
      <c r="M6" s="326"/>
      <c r="N6" s="326"/>
      <c r="O6" s="326"/>
      <c r="P6" s="319"/>
      <c r="Q6" s="325"/>
      <c r="R6" s="325"/>
      <c r="S6" s="324"/>
      <c r="T6" s="306"/>
      <c r="U6" s="306"/>
      <c r="V6" s="306"/>
      <c r="W6" s="306"/>
      <c r="X6" s="306"/>
      <c r="Y6" s="306"/>
      <c r="Z6" s="314"/>
      <c r="AA6" s="314"/>
      <c r="AB6" s="313"/>
      <c r="AC6" s="313"/>
      <c r="AD6" s="308"/>
      <c r="AE6" s="308"/>
      <c r="AF6" s="308"/>
      <c r="AG6" s="308"/>
      <c r="AH6" s="306"/>
      <c r="AI6" s="306"/>
      <c r="AJ6" s="308"/>
      <c r="AK6" s="308"/>
      <c r="AL6" s="308"/>
      <c r="AM6" s="308"/>
      <c r="AN6" s="308"/>
      <c r="AO6" s="308"/>
      <c r="AP6" s="308"/>
      <c r="AQ6" s="324" t="s">
        <v>341</v>
      </c>
      <c r="AR6" s="308"/>
      <c r="AS6" s="323"/>
      <c r="AT6" s="323"/>
      <c r="AU6" s="323"/>
      <c r="AV6" s="308"/>
      <c r="AW6" s="308"/>
      <c r="AX6" s="322"/>
      <c r="AY6" s="308"/>
      <c r="AZ6" s="430">
        <v>100</v>
      </c>
      <c r="BA6" s="431"/>
      <c r="BB6" s="321" t="s">
        <v>342</v>
      </c>
      <c r="BC6" s="308"/>
      <c r="BD6" s="306"/>
      <c r="BE6" s="305"/>
    </row>
    <row r="7" spans="1:57" s="304" customFormat="1" ht="20.25" customHeight="1" x14ac:dyDescent="0.15">
      <c r="A7" s="306"/>
      <c r="B7" s="319"/>
      <c r="C7" s="319"/>
      <c r="D7" s="319"/>
      <c r="E7" s="319"/>
      <c r="F7" s="319"/>
      <c r="G7" s="319"/>
      <c r="H7" s="319"/>
      <c r="I7" s="319"/>
      <c r="J7" s="319"/>
      <c r="K7" s="320"/>
      <c r="L7" s="320"/>
      <c r="M7" s="320"/>
      <c r="N7" s="319"/>
      <c r="O7" s="318"/>
      <c r="P7" s="317"/>
      <c r="Q7" s="317"/>
      <c r="R7" s="316"/>
      <c r="S7" s="315"/>
      <c r="T7" s="306"/>
      <c r="U7" s="306"/>
      <c r="V7" s="306"/>
      <c r="W7" s="306"/>
      <c r="X7" s="306"/>
      <c r="Y7" s="306"/>
      <c r="Z7" s="314"/>
      <c r="AA7" s="314"/>
      <c r="AB7" s="313"/>
      <c r="AC7" s="313"/>
      <c r="AD7" s="264"/>
      <c r="AE7" s="312"/>
      <c r="AF7" s="312"/>
      <c r="AG7" s="312"/>
      <c r="AH7" s="306"/>
      <c r="AI7" s="306"/>
      <c r="AJ7" s="306"/>
      <c r="AK7" s="306"/>
      <c r="AL7" s="312"/>
      <c r="AM7" s="312"/>
      <c r="AN7" s="311"/>
      <c r="AO7" s="310"/>
      <c r="AP7" s="310"/>
      <c r="AQ7" s="309"/>
      <c r="AR7" s="309"/>
      <c r="AS7" s="309"/>
      <c r="AT7" s="309"/>
      <c r="AU7" s="309"/>
      <c r="AV7" s="309"/>
      <c r="AW7" s="308" t="s">
        <v>343</v>
      </c>
      <c r="AX7" s="308"/>
      <c r="AY7" s="308"/>
      <c r="AZ7" s="434">
        <f>DAY(EOMONTH(DATE(X2,AB2,1),0))</f>
        <v>30</v>
      </c>
      <c r="BA7" s="435"/>
      <c r="BB7" s="307" t="s">
        <v>344</v>
      </c>
      <c r="BC7" s="306"/>
      <c r="BD7" s="306"/>
      <c r="BE7" s="305"/>
    </row>
    <row r="8" spans="1:57" ht="5.0999999999999996" customHeight="1" thickBot="1" x14ac:dyDescent="0.2">
      <c r="A8" s="262"/>
      <c r="B8" s="262"/>
      <c r="C8" s="303"/>
      <c r="D8" s="303"/>
      <c r="E8" s="262"/>
      <c r="F8" s="262"/>
      <c r="G8" s="257"/>
      <c r="H8" s="262"/>
      <c r="I8" s="262"/>
      <c r="J8" s="262"/>
      <c r="K8" s="262"/>
      <c r="L8" s="262"/>
      <c r="M8" s="262"/>
      <c r="N8" s="262"/>
      <c r="O8" s="262"/>
      <c r="P8" s="262"/>
      <c r="Q8" s="262"/>
      <c r="R8" s="262"/>
      <c r="S8" s="303"/>
      <c r="T8" s="262"/>
      <c r="U8" s="262"/>
      <c r="V8" s="262"/>
      <c r="W8" s="262"/>
      <c r="X8" s="262"/>
      <c r="Y8" s="262"/>
      <c r="Z8" s="262"/>
      <c r="AA8" s="262"/>
      <c r="AB8" s="262"/>
      <c r="AC8" s="262"/>
      <c r="AD8" s="262"/>
      <c r="AE8" s="262"/>
      <c r="AF8" s="262"/>
      <c r="AG8" s="262"/>
      <c r="AH8" s="262"/>
      <c r="AI8" s="262"/>
      <c r="AJ8" s="303"/>
      <c r="AK8" s="262"/>
      <c r="AL8" s="262"/>
      <c r="AM8" s="262"/>
      <c r="AN8" s="262"/>
      <c r="AO8" s="262"/>
      <c r="AP8" s="262"/>
      <c r="AQ8" s="262"/>
      <c r="AR8" s="262"/>
      <c r="AS8" s="262"/>
      <c r="AT8" s="262"/>
      <c r="AU8" s="262"/>
      <c r="AV8" s="262"/>
      <c r="AW8" s="262"/>
      <c r="AX8" s="262"/>
      <c r="AY8" s="262"/>
      <c r="AZ8" s="262"/>
      <c r="BA8" s="262"/>
      <c r="BB8" s="262"/>
      <c r="BC8" s="302"/>
      <c r="BD8" s="302"/>
      <c r="BE8" s="301"/>
    </row>
    <row r="9" spans="1:57" ht="20.25" customHeight="1" thickBot="1" x14ac:dyDescent="0.2">
      <c r="A9" s="262"/>
      <c r="B9" s="421" t="s">
        <v>345</v>
      </c>
      <c r="C9" s="403" t="s">
        <v>346</v>
      </c>
      <c r="D9" s="404"/>
      <c r="E9" s="402" t="s">
        <v>347</v>
      </c>
      <c r="F9" s="404"/>
      <c r="G9" s="402" t="s">
        <v>348</v>
      </c>
      <c r="H9" s="403"/>
      <c r="I9" s="403"/>
      <c r="J9" s="403"/>
      <c r="K9" s="404"/>
      <c r="L9" s="402" t="s">
        <v>349</v>
      </c>
      <c r="M9" s="403"/>
      <c r="N9" s="403"/>
      <c r="O9" s="424"/>
      <c r="P9" s="432" t="s">
        <v>350</v>
      </c>
      <c r="Q9" s="433"/>
      <c r="R9" s="433"/>
      <c r="S9" s="433"/>
      <c r="T9" s="433"/>
      <c r="U9" s="433"/>
      <c r="V9" s="433"/>
      <c r="W9" s="433"/>
      <c r="X9" s="433"/>
      <c r="Y9" s="433"/>
      <c r="Z9" s="433"/>
      <c r="AA9" s="433"/>
      <c r="AB9" s="433"/>
      <c r="AC9" s="433"/>
      <c r="AD9" s="433"/>
      <c r="AE9" s="433"/>
      <c r="AF9" s="433"/>
      <c r="AG9" s="433"/>
      <c r="AH9" s="433"/>
      <c r="AI9" s="433"/>
      <c r="AJ9" s="433"/>
      <c r="AK9" s="433"/>
      <c r="AL9" s="433"/>
      <c r="AM9" s="433"/>
      <c r="AN9" s="433"/>
      <c r="AO9" s="433"/>
      <c r="AP9" s="433"/>
      <c r="AQ9" s="433"/>
      <c r="AR9" s="433"/>
      <c r="AS9" s="433"/>
      <c r="AT9" s="433"/>
      <c r="AU9" s="442" t="str">
        <f>IF(AZ3="４週","(10)1～4週目の勤務時間数合計","(10)1か月の勤務時間数合計")</f>
        <v>(10)1～4週目の勤務時間数合計</v>
      </c>
      <c r="AV9" s="443"/>
      <c r="AW9" s="442" t="s">
        <v>351</v>
      </c>
      <c r="AX9" s="443"/>
      <c r="AY9" s="440" t="s">
        <v>352</v>
      </c>
      <c r="AZ9" s="440"/>
      <c r="BA9" s="440"/>
      <c r="BB9" s="440"/>
      <c r="BC9" s="440"/>
      <c r="BD9" s="440"/>
    </row>
    <row r="10" spans="1:57" ht="20.25" customHeight="1" thickBot="1" x14ac:dyDescent="0.2">
      <c r="A10" s="262"/>
      <c r="B10" s="422"/>
      <c r="C10" s="406"/>
      <c r="D10" s="407"/>
      <c r="E10" s="405"/>
      <c r="F10" s="407"/>
      <c r="G10" s="405"/>
      <c r="H10" s="406"/>
      <c r="I10" s="406"/>
      <c r="J10" s="406"/>
      <c r="K10" s="407"/>
      <c r="L10" s="405"/>
      <c r="M10" s="406"/>
      <c r="N10" s="406"/>
      <c r="O10" s="425"/>
      <c r="P10" s="427" t="s">
        <v>353</v>
      </c>
      <c r="Q10" s="428"/>
      <c r="R10" s="428"/>
      <c r="S10" s="428"/>
      <c r="T10" s="428"/>
      <c r="U10" s="428"/>
      <c r="V10" s="429"/>
      <c r="W10" s="427" t="s">
        <v>354</v>
      </c>
      <c r="X10" s="428"/>
      <c r="Y10" s="428"/>
      <c r="Z10" s="428"/>
      <c r="AA10" s="428"/>
      <c r="AB10" s="428"/>
      <c r="AC10" s="429"/>
      <c r="AD10" s="427" t="s">
        <v>355</v>
      </c>
      <c r="AE10" s="428"/>
      <c r="AF10" s="428"/>
      <c r="AG10" s="428"/>
      <c r="AH10" s="428"/>
      <c r="AI10" s="428"/>
      <c r="AJ10" s="429"/>
      <c r="AK10" s="427" t="s">
        <v>356</v>
      </c>
      <c r="AL10" s="428"/>
      <c r="AM10" s="428"/>
      <c r="AN10" s="428"/>
      <c r="AO10" s="428"/>
      <c r="AP10" s="428"/>
      <c r="AQ10" s="429"/>
      <c r="AR10" s="427" t="s">
        <v>357</v>
      </c>
      <c r="AS10" s="428"/>
      <c r="AT10" s="429"/>
      <c r="AU10" s="444"/>
      <c r="AV10" s="445"/>
      <c r="AW10" s="444"/>
      <c r="AX10" s="445"/>
      <c r="AY10" s="440"/>
      <c r="AZ10" s="440"/>
      <c r="BA10" s="440"/>
      <c r="BB10" s="440"/>
      <c r="BC10" s="440"/>
      <c r="BD10" s="440"/>
    </row>
    <row r="11" spans="1:57" ht="20.25" customHeight="1" thickBot="1" x14ac:dyDescent="0.2">
      <c r="A11" s="262"/>
      <c r="B11" s="422"/>
      <c r="C11" s="406"/>
      <c r="D11" s="407"/>
      <c r="E11" s="405"/>
      <c r="F11" s="407"/>
      <c r="G11" s="405"/>
      <c r="H11" s="406"/>
      <c r="I11" s="406"/>
      <c r="J11" s="406"/>
      <c r="K11" s="407"/>
      <c r="L11" s="405"/>
      <c r="M11" s="406"/>
      <c r="N11" s="406"/>
      <c r="O11" s="425"/>
      <c r="P11" s="299">
        <f>DAY(DATE($X$2,$AB$2,1))</f>
        <v>1</v>
      </c>
      <c r="Q11" s="298">
        <f>DAY(DATE($X$2,$AB$2,2))</f>
        <v>2</v>
      </c>
      <c r="R11" s="298">
        <f>DAY(DATE($X$2,$AB$2,3))</f>
        <v>3</v>
      </c>
      <c r="S11" s="298">
        <f>DAY(DATE($X$2,$AB$2,4))</f>
        <v>4</v>
      </c>
      <c r="T11" s="298">
        <f>DAY(DATE($X$2,$AB$2,5))</f>
        <v>5</v>
      </c>
      <c r="U11" s="298">
        <f>DAY(DATE($X$2,$AB$2,6))</f>
        <v>6</v>
      </c>
      <c r="V11" s="300">
        <f>DAY(DATE($X$2,$AB$2,7))</f>
        <v>7</v>
      </c>
      <c r="W11" s="299">
        <f>DAY(DATE($X$2,$AB$2,8))</f>
        <v>8</v>
      </c>
      <c r="X11" s="298">
        <f>DAY(DATE($X$2,$AB$2,9))</f>
        <v>9</v>
      </c>
      <c r="Y11" s="298">
        <f>DAY(DATE($X$2,$AB$2,10))</f>
        <v>10</v>
      </c>
      <c r="Z11" s="298">
        <f>DAY(DATE($X$2,$AB$2,11))</f>
        <v>11</v>
      </c>
      <c r="AA11" s="298">
        <f>DAY(DATE($X$2,$AB$2,12))</f>
        <v>12</v>
      </c>
      <c r="AB11" s="298">
        <f>DAY(DATE($X$2,$AB$2,13))</f>
        <v>13</v>
      </c>
      <c r="AC11" s="300">
        <f>DAY(DATE($X$2,$AB$2,14))</f>
        <v>14</v>
      </c>
      <c r="AD11" s="299">
        <f>DAY(DATE($X$2,$AB$2,15))</f>
        <v>15</v>
      </c>
      <c r="AE11" s="298">
        <f>DAY(DATE($X$2,$AB$2,16))</f>
        <v>16</v>
      </c>
      <c r="AF11" s="298">
        <f>DAY(DATE($X$2,$AB$2,17))</f>
        <v>17</v>
      </c>
      <c r="AG11" s="298">
        <f>DAY(DATE($X$2,$AB$2,18))</f>
        <v>18</v>
      </c>
      <c r="AH11" s="298">
        <f>DAY(DATE($X$2,$AB$2,19))</f>
        <v>19</v>
      </c>
      <c r="AI11" s="298">
        <f>DAY(DATE($X$2,$AB$2,20))</f>
        <v>20</v>
      </c>
      <c r="AJ11" s="300">
        <f>DAY(DATE($X$2,$AB$2,21))</f>
        <v>21</v>
      </c>
      <c r="AK11" s="299">
        <f>DAY(DATE($X$2,$AB$2,22))</f>
        <v>22</v>
      </c>
      <c r="AL11" s="298">
        <f>DAY(DATE($X$2,$AB$2,23))</f>
        <v>23</v>
      </c>
      <c r="AM11" s="298">
        <f>DAY(DATE($X$2,$AB$2,24))</f>
        <v>24</v>
      </c>
      <c r="AN11" s="298">
        <f>DAY(DATE($X$2,$AB$2,25))</f>
        <v>25</v>
      </c>
      <c r="AO11" s="298">
        <f>DAY(DATE($X$2,$AB$2,26))</f>
        <v>26</v>
      </c>
      <c r="AP11" s="298">
        <f>DAY(DATE($X$2,$AB$2,27))</f>
        <v>27</v>
      </c>
      <c r="AQ11" s="300">
        <f>DAY(DATE($X$2,$AB$2,28))</f>
        <v>28</v>
      </c>
      <c r="AR11" s="299" t="str">
        <f>IF(AZ3="暦月",IF(DAY(DATE($X$2,$AB$2,29))=29,29,""),"")</f>
        <v/>
      </c>
      <c r="AS11" s="298" t="str">
        <f>IF(AZ3="暦月",IF(DAY(DATE($X$2,$AB$2,30))=30,30,""),"")</f>
        <v/>
      </c>
      <c r="AT11" s="297" t="str">
        <f>IF(AZ3="暦月",IF(DAY(DATE($X$2,$AB$2,31))=31,31,""),"")</f>
        <v/>
      </c>
      <c r="AU11" s="444"/>
      <c r="AV11" s="445"/>
      <c r="AW11" s="444"/>
      <c r="AX11" s="445"/>
      <c r="AY11" s="440"/>
      <c r="AZ11" s="440"/>
      <c r="BA11" s="440"/>
      <c r="BB11" s="440"/>
      <c r="BC11" s="440"/>
      <c r="BD11" s="440"/>
    </row>
    <row r="12" spans="1:57" ht="20.25" hidden="1" customHeight="1" thickBot="1" x14ac:dyDescent="0.2">
      <c r="A12" s="262"/>
      <c r="B12" s="422"/>
      <c r="C12" s="406"/>
      <c r="D12" s="407"/>
      <c r="E12" s="405"/>
      <c r="F12" s="407"/>
      <c r="G12" s="405"/>
      <c r="H12" s="406"/>
      <c r="I12" s="406"/>
      <c r="J12" s="406"/>
      <c r="K12" s="407"/>
      <c r="L12" s="405"/>
      <c r="M12" s="406"/>
      <c r="N12" s="406"/>
      <c r="O12" s="425"/>
      <c r="P12" s="299">
        <f>WEEKDAY(DATE($X$2,$AB$2,1))</f>
        <v>2</v>
      </c>
      <c r="Q12" s="298">
        <f>WEEKDAY(DATE($X$2,$AB$2,2))</f>
        <v>3</v>
      </c>
      <c r="R12" s="298">
        <f>WEEKDAY(DATE($X$2,$AB$2,3))</f>
        <v>4</v>
      </c>
      <c r="S12" s="298">
        <f>WEEKDAY(DATE($X$2,$AB$2,4))</f>
        <v>5</v>
      </c>
      <c r="T12" s="298">
        <f>WEEKDAY(DATE($X$2,$AB$2,5))</f>
        <v>6</v>
      </c>
      <c r="U12" s="298">
        <f>WEEKDAY(DATE($X$2,$AB$2,6))</f>
        <v>7</v>
      </c>
      <c r="V12" s="300">
        <f>WEEKDAY(DATE($X$2,$AB$2,7))</f>
        <v>1</v>
      </c>
      <c r="W12" s="299">
        <f>WEEKDAY(DATE($X$2,$AB$2,8))</f>
        <v>2</v>
      </c>
      <c r="X12" s="298">
        <f>WEEKDAY(DATE($X$2,$AB$2,9))</f>
        <v>3</v>
      </c>
      <c r="Y12" s="298">
        <f>WEEKDAY(DATE($X$2,$AB$2,10))</f>
        <v>4</v>
      </c>
      <c r="Z12" s="298">
        <f>WEEKDAY(DATE($X$2,$AB$2,11))</f>
        <v>5</v>
      </c>
      <c r="AA12" s="298">
        <f>WEEKDAY(DATE($X$2,$AB$2,12))</f>
        <v>6</v>
      </c>
      <c r="AB12" s="298">
        <f>WEEKDAY(DATE($X$2,$AB$2,13))</f>
        <v>7</v>
      </c>
      <c r="AC12" s="300">
        <f>WEEKDAY(DATE($X$2,$AB$2,14))</f>
        <v>1</v>
      </c>
      <c r="AD12" s="299">
        <f>WEEKDAY(DATE($X$2,$AB$2,15))</f>
        <v>2</v>
      </c>
      <c r="AE12" s="298">
        <f>WEEKDAY(DATE($X$2,$AB$2,16))</f>
        <v>3</v>
      </c>
      <c r="AF12" s="298">
        <f>WEEKDAY(DATE($X$2,$AB$2,17))</f>
        <v>4</v>
      </c>
      <c r="AG12" s="298">
        <f>WEEKDAY(DATE($X$2,$AB$2,18))</f>
        <v>5</v>
      </c>
      <c r="AH12" s="298">
        <f>WEEKDAY(DATE($X$2,$AB$2,19))</f>
        <v>6</v>
      </c>
      <c r="AI12" s="298">
        <f>WEEKDAY(DATE($X$2,$AB$2,20))</f>
        <v>7</v>
      </c>
      <c r="AJ12" s="300">
        <f>WEEKDAY(DATE($X$2,$AB$2,21))</f>
        <v>1</v>
      </c>
      <c r="AK12" s="299">
        <f>WEEKDAY(DATE($X$2,$AB$2,22))</f>
        <v>2</v>
      </c>
      <c r="AL12" s="298">
        <f>WEEKDAY(DATE($X$2,$AB$2,23))</f>
        <v>3</v>
      </c>
      <c r="AM12" s="298">
        <f>WEEKDAY(DATE($X$2,$AB$2,24))</f>
        <v>4</v>
      </c>
      <c r="AN12" s="298">
        <f>WEEKDAY(DATE($X$2,$AB$2,25))</f>
        <v>5</v>
      </c>
      <c r="AO12" s="298">
        <f>WEEKDAY(DATE($X$2,$AB$2,26))</f>
        <v>6</v>
      </c>
      <c r="AP12" s="298">
        <f>WEEKDAY(DATE($X$2,$AB$2,27))</f>
        <v>7</v>
      </c>
      <c r="AQ12" s="300">
        <f>WEEKDAY(DATE($X$2,$AB$2,28))</f>
        <v>1</v>
      </c>
      <c r="AR12" s="299">
        <f>IF(AR11=29,WEEKDAY(DATE($X$2,$AB$2,29)),0)</f>
        <v>0</v>
      </c>
      <c r="AS12" s="298">
        <f>IF(AS11=30,WEEKDAY(DATE($X$2,$AB$2,30)),0)</f>
        <v>0</v>
      </c>
      <c r="AT12" s="297">
        <f>IF(AT11=31,WEEKDAY(DATE($X$2,$AB$2,31)),0)</f>
        <v>0</v>
      </c>
      <c r="AU12" s="446"/>
      <c r="AV12" s="447"/>
      <c r="AW12" s="446"/>
      <c r="AX12" s="447"/>
      <c r="AY12" s="441"/>
      <c r="AZ12" s="441"/>
      <c r="BA12" s="441"/>
      <c r="BB12" s="441"/>
      <c r="BC12" s="441"/>
      <c r="BD12" s="441"/>
    </row>
    <row r="13" spans="1:57" ht="20.25" customHeight="1" thickBot="1" x14ac:dyDescent="0.2">
      <c r="A13" s="262"/>
      <c r="B13" s="423"/>
      <c r="C13" s="409"/>
      <c r="D13" s="410"/>
      <c r="E13" s="408"/>
      <c r="F13" s="410"/>
      <c r="G13" s="408"/>
      <c r="H13" s="409"/>
      <c r="I13" s="409"/>
      <c r="J13" s="409"/>
      <c r="K13" s="410"/>
      <c r="L13" s="408"/>
      <c r="M13" s="409"/>
      <c r="N13" s="409"/>
      <c r="O13" s="426"/>
      <c r="P13" s="296" t="str">
        <f t="shared" ref="P13:AQ13" si="0">IF(P12=1,"日",IF(P12=2,"月",IF(P12=3,"火",IF(P12=4,"水",IF(P12=5,"木",IF(P12=6,"金","土"))))))</f>
        <v>月</v>
      </c>
      <c r="Q13" s="294" t="str">
        <f t="shared" si="0"/>
        <v>火</v>
      </c>
      <c r="R13" s="294" t="str">
        <f t="shared" si="0"/>
        <v>水</v>
      </c>
      <c r="S13" s="294" t="str">
        <f t="shared" si="0"/>
        <v>木</v>
      </c>
      <c r="T13" s="294" t="str">
        <f t="shared" si="0"/>
        <v>金</v>
      </c>
      <c r="U13" s="294" t="str">
        <f t="shared" si="0"/>
        <v>土</v>
      </c>
      <c r="V13" s="295" t="str">
        <f t="shared" si="0"/>
        <v>日</v>
      </c>
      <c r="W13" s="296" t="str">
        <f t="shared" si="0"/>
        <v>月</v>
      </c>
      <c r="X13" s="294" t="str">
        <f t="shared" si="0"/>
        <v>火</v>
      </c>
      <c r="Y13" s="294" t="str">
        <f t="shared" si="0"/>
        <v>水</v>
      </c>
      <c r="Z13" s="294" t="str">
        <f t="shared" si="0"/>
        <v>木</v>
      </c>
      <c r="AA13" s="294" t="str">
        <f t="shared" si="0"/>
        <v>金</v>
      </c>
      <c r="AB13" s="294" t="str">
        <f t="shared" si="0"/>
        <v>土</v>
      </c>
      <c r="AC13" s="295" t="str">
        <f t="shared" si="0"/>
        <v>日</v>
      </c>
      <c r="AD13" s="296" t="str">
        <f t="shared" si="0"/>
        <v>月</v>
      </c>
      <c r="AE13" s="294" t="str">
        <f t="shared" si="0"/>
        <v>火</v>
      </c>
      <c r="AF13" s="294" t="str">
        <f t="shared" si="0"/>
        <v>水</v>
      </c>
      <c r="AG13" s="294" t="str">
        <f t="shared" si="0"/>
        <v>木</v>
      </c>
      <c r="AH13" s="294" t="str">
        <f t="shared" si="0"/>
        <v>金</v>
      </c>
      <c r="AI13" s="294" t="str">
        <f t="shared" si="0"/>
        <v>土</v>
      </c>
      <c r="AJ13" s="295" t="str">
        <f t="shared" si="0"/>
        <v>日</v>
      </c>
      <c r="AK13" s="296" t="str">
        <f t="shared" si="0"/>
        <v>月</v>
      </c>
      <c r="AL13" s="294" t="str">
        <f t="shared" si="0"/>
        <v>火</v>
      </c>
      <c r="AM13" s="294" t="str">
        <f t="shared" si="0"/>
        <v>水</v>
      </c>
      <c r="AN13" s="294" t="str">
        <f t="shared" si="0"/>
        <v>木</v>
      </c>
      <c r="AO13" s="294" t="str">
        <f t="shared" si="0"/>
        <v>金</v>
      </c>
      <c r="AP13" s="294" t="str">
        <f t="shared" si="0"/>
        <v>土</v>
      </c>
      <c r="AQ13" s="295" t="str">
        <f t="shared" si="0"/>
        <v>日</v>
      </c>
      <c r="AR13" s="294" t="str">
        <f>IF(AR12=1,"日",IF(AR12=2,"月",IF(AR12=3,"火",IF(AR12=4,"水",IF(AR12=5,"木",IF(AR12=6,"金",IF(AR12=0,"","土")))))))</f>
        <v/>
      </c>
      <c r="AS13" s="294" t="str">
        <f>IF(AS12=1,"日",IF(AS12=2,"月",IF(AS12=3,"火",IF(AS12=4,"水",IF(AS12=5,"木",IF(AS12=6,"金",IF(AS12=0,"","土")))))))</f>
        <v/>
      </c>
      <c r="AT13" s="293" t="str">
        <f>IF(AT12=1,"日",IF(AT12=2,"月",IF(AT12=3,"火",IF(AT12=4,"水",IF(AT12=5,"木",IF(AT12=6,"金",IF(AT12=0,"","土")))))))</f>
        <v/>
      </c>
      <c r="AU13" s="448"/>
      <c r="AV13" s="449"/>
      <c r="AW13" s="448"/>
      <c r="AX13" s="449"/>
      <c r="AY13" s="441"/>
      <c r="AZ13" s="441"/>
      <c r="BA13" s="441"/>
      <c r="BB13" s="441"/>
      <c r="BC13" s="441"/>
      <c r="BD13" s="441"/>
    </row>
    <row r="14" spans="1:57" ht="39.950000000000003" customHeight="1" x14ac:dyDescent="0.15">
      <c r="A14" s="262"/>
      <c r="B14" s="292">
        <v>1</v>
      </c>
      <c r="C14" s="390"/>
      <c r="D14" s="391"/>
      <c r="E14" s="392"/>
      <c r="F14" s="393"/>
      <c r="G14" s="394"/>
      <c r="H14" s="395"/>
      <c r="I14" s="395"/>
      <c r="J14" s="395"/>
      <c r="K14" s="396"/>
      <c r="L14" s="397"/>
      <c r="M14" s="398"/>
      <c r="N14" s="398"/>
      <c r="O14" s="399"/>
      <c r="P14" s="291"/>
      <c r="Q14" s="290"/>
      <c r="R14" s="290"/>
      <c r="S14" s="290"/>
      <c r="T14" s="290"/>
      <c r="U14" s="290"/>
      <c r="V14" s="289"/>
      <c r="W14" s="291"/>
      <c r="X14" s="290"/>
      <c r="Y14" s="290"/>
      <c r="Z14" s="290"/>
      <c r="AA14" s="290"/>
      <c r="AB14" s="290"/>
      <c r="AC14" s="289"/>
      <c r="AD14" s="291"/>
      <c r="AE14" s="290"/>
      <c r="AF14" s="290"/>
      <c r="AG14" s="290"/>
      <c r="AH14" s="290"/>
      <c r="AI14" s="290"/>
      <c r="AJ14" s="289"/>
      <c r="AK14" s="291"/>
      <c r="AL14" s="290"/>
      <c r="AM14" s="290"/>
      <c r="AN14" s="290"/>
      <c r="AO14" s="290"/>
      <c r="AP14" s="290"/>
      <c r="AQ14" s="289"/>
      <c r="AR14" s="291"/>
      <c r="AS14" s="290"/>
      <c r="AT14" s="289"/>
      <c r="AU14" s="411">
        <f t="shared" ref="AU14:AU31" si="1">IF($AZ$3="４週",SUM(P14:AQ14),IF($AZ$3="暦月",SUM(P14:AT14),""))</f>
        <v>0</v>
      </c>
      <c r="AV14" s="412"/>
      <c r="AW14" s="413">
        <f t="shared" ref="AW14:AW31" si="2">IF($AZ$3="４週",AU14/4,IF($AZ$3="暦月",AU14/($AZ$7/7),""))</f>
        <v>0</v>
      </c>
      <c r="AX14" s="414"/>
      <c r="AY14" s="358"/>
      <c r="AZ14" s="359"/>
      <c r="BA14" s="359"/>
      <c r="BB14" s="359"/>
      <c r="BC14" s="359"/>
      <c r="BD14" s="360"/>
    </row>
    <row r="15" spans="1:57" ht="39.950000000000003" customHeight="1" x14ac:dyDescent="0.15">
      <c r="A15" s="262"/>
      <c r="B15" s="288">
        <f t="shared" ref="B15:B31" si="3">B14+1</f>
        <v>2</v>
      </c>
      <c r="C15" s="374"/>
      <c r="D15" s="375"/>
      <c r="E15" s="376"/>
      <c r="F15" s="377"/>
      <c r="G15" s="378"/>
      <c r="H15" s="379"/>
      <c r="I15" s="379"/>
      <c r="J15" s="379"/>
      <c r="K15" s="380"/>
      <c r="L15" s="381"/>
      <c r="M15" s="382"/>
      <c r="N15" s="382"/>
      <c r="O15" s="383"/>
      <c r="P15" s="287"/>
      <c r="Q15" s="286"/>
      <c r="R15" s="286"/>
      <c r="S15" s="286"/>
      <c r="T15" s="286"/>
      <c r="U15" s="286"/>
      <c r="V15" s="285"/>
      <c r="W15" s="287"/>
      <c r="X15" s="286"/>
      <c r="Y15" s="286"/>
      <c r="Z15" s="286"/>
      <c r="AA15" s="286"/>
      <c r="AB15" s="286"/>
      <c r="AC15" s="285"/>
      <c r="AD15" s="287"/>
      <c r="AE15" s="286"/>
      <c r="AF15" s="286"/>
      <c r="AG15" s="286"/>
      <c r="AH15" s="286"/>
      <c r="AI15" s="286"/>
      <c r="AJ15" s="285"/>
      <c r="AK15" s="287"/>
      <c r="AL15" s="286"/>
      <c r="AM15" s="286"/>
      <c r="AN15" s="286"/>
      <c r="AO15" s="286"/>
      <c r="AP15" s="286"/>
      <c r="AQ15" s="285"/>
      <c r="AR15" s="287"/>
      <c r="AS15" s="286"/>
      <c r="AT15" s="285"/>
      <c r="AU15" s="400">
        <f t="shared" si="1"/>
        <v>0</v>
      </c>
      <c r="AV15" s="401"/>
      <c r="AW15" s="384">
        <f t="shared" si="2"/>
        <v>0</v>
      </c>
      <c r="AX15" s="385"/>
      <c r="AY15" s="355"/>
      <c r="AZ15" s="356"/>
      <c r="BA15" s="356"/>
      <c r="BB15" s="356"/>
      <c r="BC15" s="356"/>
      <c r="BD15" s="357"/>
    </row>
    <row r="16" spans="1:57" ht="39.950000000000003" customHeight="1" x14ac:dyDescent="0.15">
      <c r="A16" s="262"/>
      <c r="B16" s="288">
        <f t="shared" si="3"/>
        <v>3</v>
      </c>
      <c r="C16" s="374"/>
      <c r="D16" s="375"/>
      <c r="E16" s="376"/>
      <c r="F16" s="377"/>
      <c r="G16" s="378"/>
      <c r="H16" s="379"/>
      <c r="I16" s="379"/>
      <c r="J16" s="379"/>
      <c r="K16" s="380"/>
      <c r="L16" s="381"/>
      <c r="M16" s="382"/>
      <c r="N16" s="382"/>
      <c r="O16" s="383"/>
      <c r="P16" s="287"/>
      <c r="Q16" s="286"/>
      <c r="R16" s="286"/>
      <c r="S16" s="286"/>
      <c r="T16" s="286"/>
      <c r="U16" s="286"/>
      <c r="V16" s="285"/>
      <c r="W16" s="287"/>
      <c r="X16" s="286"/>
      <c r="Y16" s="286"/>
      <c r="Z16" s="286"/>
      <c r="AA16" s="286"/>
      <c r="AB16" s="286"/>
      <c r="AC16" s="285"/>
      <c r="AD16" s="287"/>
      <c r="AE16" s="286"/>
      <c r="AF16" s="286"/>
      <c r="AG16" s="286"/>
      <c r="AH16" s="286"/>
      <c r="AI16" s="286"/>
      <c r="AJ16" s="285"/>
      <c r="AK16" s="287"/>
      <c r="AL16" s="286"/>
      <c r="AM16" s="286"/>
      <c r="AN16" s="286"/>
      <c r="AO16" s="286"/>
      <c r="AP16" s="286"/>
      <c r="AQ16" s="285"/>
      <c r="AR16" s="287"/>
      <c r="AS16" s="286"/>
      <c r="AT16" s="285"/>
      <c r="AU16" s="400">
        <f t="shared" si="1"/>
        <v>0</v>
      </c>
      <c r="AV16" s="401"/>
      <c r="AW16" s="384">
        <f t="shared" si="2"/>
        <v>0</v>
      </c>
      <c r="AX16" s="385"/>
      <c r="AY16" s="355"/>
      <c r="AZ16" s="356"/>
      <c r="BA16" s="356"/>
      <c r="BB16" s="356"/>
      <c r="BC16" s="356"/>
      <c r="BD16" s="357"/>
    </row>
    <row r="17" spans="1:56" ht="39.950000000000003" customHeight="1" x14ac:dyDescent="0.15">
      <c r="A17" s="262"/>
      <c r="B17" s="288">
        <f t="shared" si="3"/>
        <v>4</v>
      </c>
      <c r="C17" s="374"/>
      <c r="D17" s="375"/>
      <c r="E17" s="376"/>
      <c r="F17" s="377"/>
      <c r="G17" s="378"/>
      <c r="H17" s="379"/>
      <c r="I17" s="379"/>
      <c r="J17" s="379"/>
      <c r="K17" s="380"/>
      <c r="L17" s="381"/>
      <c r="M17" s="382"/>
      <c r="N17" s="382"/>
      <c r="O17" s="383"/>
      <c r="P17" s="287"/>
      <c r="Q17" s="286"/>
      <c r="R17" s="286"/>
      <c r="S17" s="286"/>
      <c r="T17" s="286"/>
      <c r="U17" s="286"/>
      <c r="V17" s="285"/>
      <c r="W17" s="287"/>
      <c r="X17" s="286"/>
      <c r="Y17" s="286"/>
      <c r="Z17" s="286"/>
      <c r="AA17" s="286"/>
      <c r="AB17" s="286"/>
      <c r="AC17" s="285"/>
      <c r="AD17" s="287"/>
      <c r="AE17" s="286"/>
      <c r="AF17" s="286"/>
      <c r="AG17" s="286"/>
      <c r="AH17" s="286"/>
      <c r="AI17" s="286"/>
      <c r="AJ17" s="285"/>
      <c r="AK17" s="287"/>
      <c r="AL17" s="286"/>
      <c r="AM17" s="286"/>
      <c r="AN17" s="286"/>
      <c r="AO17" s="286"/>
      <c r="AP17" s="286"/>
      <c r="AQ17" s="285"/>
      <c r="AR17" s="287"/>
      <c r="AS17" s="286"/>
      <c r="AT17" s="285"/>
      <c r="AU17" s="400">
        <f t="shared" si="1"/>
        <v>0</v>
      </c>
      <c r="AV17" s="401"/>
      <c r="AW17" s="384">
        <f t="shared" si="2"/>
        <v>0</v>
      </c>
      <c r="AX17" s="385"/>
      <c r="AY17" s="355"/>
      <c r="AZ17" s="356"/>
      <c r="BA17" s="356"/>
      <c r="BB17" s="356"/>
      <c r="BC17" s="356"/>
      <c r="BD17" s="357"/>
    </row>
    <row r="18" spans="1:56" ht="39.950000000000003" customHeight="1" x14ac:dyDescent="0.15">
      <c r="A18" s="262"/>
      <c r="B18" s="288">
        <f t="shared" si="3"/>
        <v>5</v>
      </c>
      <c r="C18" s="374"/>
      <c r="D18" s="375"/>
      <c r="E18" s="376"/>
      <c r="F18" s="377"/>
      <c r="G18" s="378"/>
      <c r="H18" s="379"/>
      <c r="I18" s="379"/>
      <c r="J18" s="379"/>
      <c r="K18" s="380"/>
      <c r="L18" s="381"/>
      <c r="M18" s="382"/>
      <c r="N18" s="382"/>
      <c r="O18" s="383"/>
      <c r="P18" s="287"/>
      <c r="Q18" s="286"/>
      <c r="R18" s="286"/>
      <c r="S18" s="286"/>
      <c r="T18" s="286"/>
      <c r="U18" s="286"/>
      <c r="V18" s="285"/>
      <c r="W18" s="287"/>
      <c r="X18" s="286"/>
      <c r="Y18" s="286"/>
      <c r="Z18" s="286"/>
      <c r="AA18" s="286"/>
      <c r="AB18" s="286"/>
      <c r="AC18" s="285"/>
      <c r="AD18" s="287"/>
      <c r="AE18" s="286"/>
      <c r="AF18" s="286"/>
      <c r="AG18" s="286"/>
      <c r="AH18" s="286"/>
      <c r="AI18" s="286"/>
      <c r="AJ18" s="285"/>
      <c r="AK18" s="287"/>
      <c r="AL18" s="286"/>
      <c r="AM18" s="286"/>
      <c r="AN18" s="286"/>
      <c r="AO18" s="286"/>
      <c r="AP18" s="286"/>
      <c r="AQ18" s="285"/>
      <c r="AR18" s="287"/>
      <c r="AS18" s="286"/>
      <c r="AT18" s="285"/>
      <c r="AU18" s="400">
        <f t="shared" si="1"/>
        <v>0</v>
      </c>
      <c r="AV18" s="401"/>
      <c r="AW18" s="384">
        <f t="shared" si="2"/>
        <v>0</v>
      </c>
      <c r="AX18" s="385"/>
      <c r="AY18" s="355"/>
      <c r="AZ18" s="356"/>
      <c r="BA18" s="356"/>
      <c r="BB18" s="356"/>
      <c r="BC18" s="356"/>
      <c r="BD18" s="357"/>
    </row>
    <row r="19" spans="1:56" ht="39.950000000000003" customHeight="1" x14ac:dyDescent="0.15">
      <c r="A19" s="262"/>
      <c r="B19" s="288">
        <f t="shared" si="3"/>
        <v>6</v>
      </c>
      <c r="C19" s="374"/>
      <c r="D19" s="375"/>
      <c r="E19" s="376"/>
      <c r="F19" s="377"/>
      <c r="G19" s="378"/>
      <c r="H19" s="379"/>
      <c r="I19" s="379"/>
      <c r="J19" s="379"/>
      <c r="K19" s="380"/>
      <c r="L19" s="381"/>
      <c r="M19" s="382"/>
      <c r="N19" s="382"/>
      <c r="O19" s="383"/>
      <c r="P19" s="287"/>
      <c r="Q19" s="286"/>
      <c r="R19" s="286"/>
      <c r="S19" s="286"/>
      <c r="T19" s="286"/>
      <c r="U19" s="286"/>
      <c r="V19" s="285"/>
      <c r="W19" s="287"/>
      <c r="X19" s="286"/>
      <c r="Y19" s="286"/>
      <c r="Z19" s="286"/>
      <c r="AA19" s="286"/>
      <c r="AB19" s="286"/>
      <c r="AC19" s="285"/>
      <c r="AD19" s="287"/>
      <c r="AE19" s="286"/>
      <c r="AF19" s="286"/>
      <c r="AG19" s="286"/>
      <c r="AH19" s="286"/>
      <c r="AI19" s="286"/>
      <c r="AJ19" s="285"/>
      <c r="AK19" s="287"/>
      <c r="AL19" s="286"/>
      <c r="AM19" s="286"/>
      <c r="AN19" s="286"/>
      <c r="AO19" s="286"/>
      <c r="AP19" s="286"/>
      <c r="AQ19" s="285"/>
      <c r="AR19" s="287"/>
      <c r="AS19" s="286"/>
      <c r="AT19" s="285"/>
      <c r="AU19" s="400">
        <f t="shared" si="1"/>
        <v>0</v>
      </c>
      <c r="AV19" s="401"/>
      <c r="AW19" s="384">
        <f t="shared" si="2"/>
        <v>0</v>
      </c>
      <c r="AX19" s="385"/>
      <c r="AY19" s="355"/>
      <c r="AZ19" s="356"/>
      <c r="BA19" s="356"/>
      <c r="BB19" s="356"/>
      <c r="BC19" s="356"/>
      <c r="BD19" s="357"/>
    </row>
    <row r="20" spans="1:56" ht="39.950000000000003" customHeight="1" x14ac:dyDescent="0.15">
      <c r="A20" s="262"/>
      <c r="B20" s="288">
        <f t="shared" si="3"/>
        <v>7</v>
      </c>
      <c r="C20" s="374"/>
      <c r="D20" s="375"/>
      <c r="E20" s="376"/>
      <c r="F20" s="377"/>
      <c r="G20" s="378"/>
      <c r="H20" s="379"/>
      <c r="I20" s="379"/>
      <c r="J20" s="379"/>
      <c r="K20" s="380"/>
      <c r="L20" s="381"/>
      <c r="M20" s="382"/>
      <c r="N20" s="382"/>
      <c r="O20" s="383"/>
      <c r="P20" s="287"/>
      <c r="Q20" s="286"/>
      <c r="R20" s="286"/>
      <c r="S20" s="286"/>
      <c r="T20" s="286"/>
      <c r="U20" s="286"/>
      <c r="V20" s="285"/>
      <c r="W20" s="287"/>
      <c r="X20" s="286"/>
      <c r="Y20" s="286"/>
      <c r="Z20" s="286"/>
      <c r="AA20" s="286"/>
      <c r="AB20" s="286"/>
      <c r="AC20" s="285"/>
      <c r="AD20" s="287"/>
      <c r="AE20" s="286"/>
      <c r="AF20" s="286"/>
      <c r="AG20" s="286"/>
      <c r="AH20" s="286"/>
      <c r="AI20" s="286"/>
      <c r="AJ20" s="285"/>
      <c r="AK20" s="287"/>
      <c r="AL20" s="286"/>
      <c r="AM20" s="286"/>
      <c r="AN20" s="286"/>
      <c r="AO20" s="286"/>
      <c r="AP20" s="286"/>
      <c r="AQ20" s="285"/>
      <c r="AR20" s="287"/>
      <c r="AS20" s="286"/>
      <c r="AT20" s="285"/>
      <c r="AU20" s="400">
        <f t="shared" si="1"/>
        <v>0</v>
      </c>
      <c r="AV20" s="401"/>
      <c r="AW20" s="384">
        <f t="shared" si="2"/>
        <v>0</v>
      </c>
      <c r="AX20" s="385"/>
      <c r="AY20" s="355"/>
      <c r="AZ20" s="356"/>
      <c r="BA20" s="356"/>
      <c r="BB20" s="356"/>
      <c r="BC20" s="356"/>
      <c r="BD20" s="357"/>
    </row>
    <row r="21" spans="1:56" ht="39.950000000000003" customHeight="1" x14ac:dyDescent="0.15">
      <c r="A21" s="262"/>
      <c r="B21" s="288">
        <f t="shared" si="3"/>
        <v>8</v>
      </c>
      <c r="C21" s="374"/>
      <c r="D21" s="375"/>
      <c r="E21" s="376"/>
      <c r="F21" s="377"/>
      <c r="G21" s="378"/>
      <c r="H21" s="379"/>
      <c r="I21" s="379"/>
      <c r="J21" s="379"/>
      <c r="K21" s="380"/>
      <c r="L21" s="381"/>
      <c r="M21" s="382"/>
      <c r="N21" s="382"/>
      <c r="O21" s="383"/>
      <c r="P21" s="287"/>
      <c r="Q21" s="286"/>
      <c r="R21" s="286"/>
      <c r="S21" s="286"/>
      <c r="T21" s="286"/>
      <c r="U21" s="286"/>
      <c r="V21" s="285"/>
      <c r="W21" s="287"/>
      <c r="X21" s="286"/>
      <c r="Y21" s="286"/>
      <c r="Z21" s="286"/>
      <c r="AA21" s="286"/>
      <c r="AB21" s="286"/>
      <c r="AC21" s="285"/>
      <c r="AD21" s="287"/>
      <c r="AE21" s="286"/>
      <c r="AF21" s="286"/>
      <c r="AG21" s="286"/>
      <c r="AH21" s="286"/>
      <c r="AI21" s="286"/>
      <c r="AJ21" s="285"/>
      <c r="AK21" s="287"/>
      <c r="AL21" s="286"/>
      <c r="AM21" s="286"/>
      <c r="AN21" s="286"/>
      <c r="AO21" s="286"/>
      <c r="AP21" s="286"/>
      <c r="AQ21" s="285"/>
      <c r="AR21" s="287"/>
      <c r="AS21" s="286"/>
      <c r="AT21" s="285"/>
      <c r="AU21" s="400">
        <f t="shared" si="1"/>
        <v>0</v>
      </c>
      <c r="AV21" s="401"/>
      <c r="AW21" s="384">
        <f t="shared" si="2"/>
        <v>0</v>
      </c>
      <c r="AX21" s="385"/>
      <c r="AY21" s="355"/>
      <c r="AZ21" s="356"/>
      <c r="BA21" s="356"/>
      <c r="BB21" s="356"/>
      <c r="BC21" s="356"/>
      <c r="BD21" s="357"/>
    </row>
    <row r="22" spans="1:56" ht="39.950000000000003" customHeight="1" x14ac:dyDescent="0.15">
      <c r="A22" s="262"/>
      <c r="B22" s="288">
        <f t="shared" si="3"/>
        <v>9</v>
      </c>
      <c r="C22" s="374"/>
      <c r="D22" s="375"/>
      <c r="E22" s="376"/>
      <c r="F22" s="377"/>
      <c r="G22" s="378"/>
      <c r="H22" s="379"/>
      <c r="I22" s="379"/>
      <c r="J22" s="379"/>
      <c r="K22" s="380"/>
      <c r="L22" s="381"/>
      <c r="M22" s="382"/>
      <c r="N22" s="382"/>
      <c r="O22" s="383"/>
      <c r="P22" s="287"/>
      <c r="Q22" s="286"/>
      <c r="R22" s="286"/>
      <c r="S22" s="286"/>
      <c r="T22" s="286"/>
      <c r="U22" s="286"/>
      <c r="V22" s="285"/>
      <c r="W22" s="287"/>
      <c r="X22" s="286"/>
      <c r="Y22" s="286"/>
      <c r="Z22" s="286"/>
      <c r="AA22" s="286"/>
      <c r="AB22" s="286"/>
      <c r="AC22" s="285"/>
      <c r="AD22" s="287"/>
      <c r="AE22" s="286"/>
      <c r="AF22" s="286"/>
      <c r="AG22" s="286"/>
      <c r="AH22" s="286"/>
      <c r="AI22" s="286"/>
      <c r="AJ22" s="285"/>
      <c r="AK22" s="287"/>
      <c r="AL22" s="286"/>
      <c r="AM22" s="286"/>
      <c r="AN22" s="286"/>
      <c r="AO22" s="286"/>
      <c r="AP22" s="286"/>
      <c r="AQ22" s="285"/>
      <c r="AR22" s="287"/>
      <c r="AS22" s="286"/>
      <c r="AT22" s="285"/>
      <c r="AU22" s="400">
        <f t="shared" si="1"/>
        <v>0</v>
      </c>
      <c r="AV22" s="401"/>
      <c r="AW22" s="384">
        <f t="shared" si="2"/>
        <v>0</v>
      </c>
      <c r="AX22" s="385"/>
      <c r="AY22" s="355"/>
      <c r="AZ22" s="356"/>
      <c r="BA22" s="356"/>
      <c r="BB22" s="356"/>
      <c r="BC22" s="356"/>
      <c r="BD22" s="357"/>
    </row>
    <row r="23" spans="1:56" ht="39.950000000000003" customHeight="1" x14ac:dyDescent="0.15">
      <c r="A23" s="262"/>
      <c r="B23" s="288">
        <f t="shared" si="3"/>
        <v>10</v>
      </c>
      <c r="C23" s="374"/>
      <c r="D23" s="375"/>
      <c r="E23" s="376"/>
      <c r="F23" s="377"/>
      <c r="G23" s="378"/>
      <c r="H23" s="379"/>
      <c r="I23" s="379"/>
      <c r="J23" s="379"/>
      <c r="K23" s="380"/>
      <c r="L23" s="381"/>
      <c r="M23" s="382"/>
      <c r="N23" s="382"/>
      <c r="O23" s="383"/>
      <c r="P23" s="287"/>
      <c r="Q23" s="286"/>
      <c r="R23" s="286"/>
      <c r="S23" s="286"/>
      <c r="T23" s="286"/>
      <c r="U23" s="286"/>
      <c r="V23" s="285"/>
      <c r="W23" s="287"/>
      <c r="X23" s="286"/>
      <c r="Y23" s="286"/>
      <c r="Z23" s="286"/>
      <c r="AA23" s="286"/>
      <c r="AB23" s="286"/>
      <c r="AC23" s="285"/>
      <c r="AD23" s="287"/>
      <c r="AE23" s="286"/>
      <c r="AF23" s="286"/>
      <c r="AG23" s="286"/>
      <c r="AH23" s="286"/>
      <c r="AI23" s="286"/>
      <c r="AJ23" s="285"/>
      <c r="AK23" s="287"/>
      <c r="AL23" s="286"/>
      <c r="AM23" s="286"/>
      <c r="AN23" s="286"/>
      <c r="AO23" s="286"/>
      <c r="AP23" s="286"/>
      <c r="AQ23" s="285"/>
      <c r="AR23" s="287"/>
      <c r="AS23" s="286"/>
      <c r="AT23" s="285"/>
      <c r="AU23" s="400">
        <f t="shared" si="1"/>
        <v>0</v>
      </c>
      <c r="AV23" s="401"/>
      <c r="AW23" s="384">
        <f t="shared" si="2"/>
        <v>0</v>
      </c>
      <c r="AX23" s="385"/>
      <c r="AY23" s="355"/>
      <c r="AZ23" s="356"/>
      <c r="BA23" s="356"/>
      <c r="BB23" s="356"/>
      <c r="BC23" s="356"/>
      <c r="BD23" s="357"/>
    </row>
    <row r="24" spans="1:56" ht="39.950000000000003" customHeight="1" x14ac:dyDescent="0.15">
      <c r="A24" s="262"/>
      <c r="B24" s="288">
        <f t="shared" si="3"/>
        <v>11</v>
      </c>
      <c r="C24" s="374"/>
      <c r="D24" s="375"/>
      <c r="E24" s="376"/>
      <c r="F24" s="377"/>
      <c r="G24" s="378"/>
      <c r="H24" s="379"/>
      <c r="I24" s="379"/>
      <c r="J24" s="379"/>
      <c r="K24" s="380"/>
      <c r="L24" s="381"/>
      <c r="M24" s="382"/>
      <c r="N24" s="382"/>
      <c r="O24" s="383"/>
      <c r="P24" s="287"/>
      <c r="Q24" s="286"/>
      <c r="R24" s="286"/>
      <c r="S24" s="286"/>
      <c r="T24" s="286"/>
      <c r="U24" s="286"/>
      <c r="V24" s="285"/>
      <c r="W24" s="287"/>
      <c r="X24" s="286"/>
      <c r="Y24" s="286"/>
      <c r="Z24" s="286"/>
      <c r="AA24" s="286"/>
      <c r="AB24" s="286"/>
      <c r="AC24" s="285"/>
      <c r="AD24" s="287"/>
      <c r="AE24" s="286"/>
      <c r="AF24" s="286"/>
      <c r="AG24" s="286"/>
      <c r="AH24" s="286"/>
      <c r="AI24" s="286"/>
      <c r="AJ24" s="285"/>
      <c r="AK24" s="287"/>
      <c r="AL24" s="286"/>
      <c r="AM24" s="286"/>
      <c r="AN24" s="286"/>
      <c r="AO24" s="286"/>
      <c r="AP24" s="286"/>
      <c r="AQ24" s="285"/>
      <c r="AR24" s="287"/>
      <c r="AS24" s="286"/>
      <c r="AT24" s="285"/>
      <c r="AU24" s="400">
        <f t="shared" si="1"/>
        <v>0</v>
      </c>
      <c r="AV24" s="401"/>
      <c r="AW24" s="384">
        <f t="shared" si="2"/>
        <v>0</v>
      </c>
      <c r="AX24" s="385"/>
      <c r="AY24" s="355"/>
      <c r="AZ24" s="356"/>
      <c r="BA24" s="356"/>
      <c r="BB24" s="356"/>
      <c r="BC24" s="356"/>
      <c r="BD24" s="357"/>
    </row>
    <row r="25" spans="1:56" ht="39.950000000000003" customHeight="1" x14ac:dyDescent="0.15">
      <c r="A25" s="262"/>
      <c r="B25" s="288">
        <f t="shared" si="3"/>
        <v>12</v>
      </c>
      <c r="C25" s="374"/>
      <c r="D25" s="375"/>
      <c r="E25" s="376"/>
      <c r="F25" s="377"/>
      <c r="G25" s="378"/>
      <c r="H25" s="379"/>
      <c r="I25" s="379"/>
      <c r="J25" s="379"/>
      <c r="K25" s="380"/>
      <c r="L25" s="381"/>
      <c r="M25" s="382"/>
      <c r="N25" s="382"/>
      <c r="O25" s="383"/>
      <c r="P25" s="287"/>
      <c r="Q25" s="286"/>
      <c r="R25" s="286"/>
      <c r="S25" s="286"/>
      <c r="T25" s="286"/>
      <c r="U25" s="286"/>
      <c r="V25" s="285"/>
      <c r="W25" s="287"/>
      <c r="X25" s="286"/>
      <c r="Y25" s="286"/>
      <c r="Z25" s="286"/>
      <c r="AA25" s="286"/>
      <c r="AB25" s="286"/>
      <c r="AC25" s="285"/>
      <c r="AD25" s="287"/>
      <c r="AE25" s="286"/>
      <c r="AF25" s="286"/>
      <c r="AG25" s="286"/>
      <c r="AH25" s="286"/>
      <c r="AI25" s="286"/>
      <c r="AJ25" s="285"/>
      <c r="AK25" s="287"/>
      <c r="AL25" s="286"/>
      <c r="AM25" s="286"/>
      <c r="AN25" s="286"/>
      <c r="AO25" s="286"/>
      <c r="AP25" s="286"/>
      <c r="AQ25" s="285"/>
      <c r="AR25" s="287"/>
      <c r="AS25" s="286"/>
      <c r="AT25" s="285"/>
      <c r="AU25" s="400">
        <f t="shared" si="1"/>
        <v>0</v>
      </c>
      <c r="AV25" s="401"/>
      <c r="AW25" s="384">
        <f t="shared" si="2"/>
        <v>0</v>
      </c>
      <c r="AX25" s="385"/>
      <c r="AY25" s="355"/>
      <c r="AZ25" s="356"/>
      <c r="BA25" s="356"/>
      <c r="BB25" s="356"/>
      <c r="BC25" s="356"/>
      <c r="BD25" s="357"/>
    </row>
    <row r="26" spans="1:56" ht="39.950000000000003" customHeight="1" x14ac:dyDescent="0.15">
      <c r="A26" s="262"/>
      <c r="B26" s="288">
        <f t="shared" si="3"/>
        <v>13</v>
      </c>
      <c r="C26" s="374"/>
      <c r="D26" s="375"/>
      <c r="E26" s="376"/>
      <c r="F26" s="377"/>
      <c r="G26" s="378"/>
      <c r="H26" s="379"/>
      <c r="I26" s="379"/>
      <c r="J26" s="379"/>
      <c r="K26" s="380"/>
      <c r="L26" s="381"/>
      <c r="M26" s="382"/>
      <c r="N26" s="382"/>
      <c r="O26" s="383"/>
      <c r="P26" s="287"/>
      <c r="Q26" s="286"/>
      <c r="R26" s="286"/>
      <c r="S26" s="286"/>
      <c r="T26" s="286"/>
      <c r="U26" s="286"/>
      <c r="V26" s="285"/>
      <c r="W26" s="287"/>
      <c r="X26" s="286"/>
      <c r="Y26" s="286"/>
      <c r="Z26" s="286"/>
      <c r="AA26" s="286"/>
      <c r="AB26" s="286"/>
      <c r="AC26" s="285"/>
      <c r="AD26" s="287"/>
      <c r="AE26" s="286"/>
      <c r="AF26" s="286"/>
      <c r="AG26" s="286"/>
      <c r="AH26" s="286"/>
      <c r="AI26" s="286"/>
      <c r="AJ26" s="285"/>
      <c r="AK26" s="287"/>
      <c r="AL26" s="286"/>
      <c r="AM26" s="286"/>
      <c r="AN26" s="286"/>
      <c r="AO26" s="286"/>
      <c r="AP26" s="286"/>
      <c r="AQ26" s="285"/>
      <c r="AR26" s="287"/>
      <c r="AS26" s="286"/>
      <c r="AT26" s="285"/>
      <c r="AU26" s="400">
        <f t="shared" si="1"/>
        <v>0</v>
      </c>
      <c r="AV26" s="401"/>
      <c r="AW26" s="384">
        <f t="shared" si="2"/>
        <v>0</v>
      </c>
      <c r="AX26" s="385"/>
      <c r="AY26" s="355"/>
      <c r="AZ26" s="356"/>
      <c r="BA26" s="356"/>
      <c r="BB26" s="356"/>
      <c r="BC26" s="356"/>
      <c r="BD26" s="357"/>
    </row>
    <row r="27" spans="1:56" ht="39.950000000000003" customHeight="1" x14ac:dyDescent="0.15">
      <c r="A27" s="262"/>
      <c r="B27" s="288">
        <f t="shared" si="3"/>
        <v>14</v>
      </c>
      <c r="C27" s="374"/>
      <c r="D27" s="375"/>
      <c r="E27" s="376"/>
      <c r="F27" s="377"/>
      <c r="G27" s="378"/>
      <c r="H27" s="379"/>
      <c r="I27" s="379"/>
      <c r="J27" s="379"/>
      <c r="K27" s="380"/>
      <c r="L27" s="381"/>
      <c r="M27" s="382"/>
      <c r="N27" s="382"/>
      <c r="O27" s="383"/>
      <c r="P27" s="287"/>
      <c r="Q27" s="286"/>
      <c r="R27" s="286"/>
      <c r="S27" s="286"/>
      <c r="T27" s="286"/>
      <c r="U27" s="286"/>
      <c r="V27" s="285"/>
      <c r="W27" s="287"/>
      <c r="X27" s="286"/>
      <c r="Y27" s="286"/>
      <c r="Z27" s="286"/>
      <c r="AA27" s="286"/>
      <c r="AB27" s="286"/>
      <c r="AC27" s="285"/>
      <c r="AD27" s="287"/>
      <c r="AE27" s="286"/>
      <c r="AF27" s="286"/>
      <c r="AG27" s="286"/>
      <c r="AH27" s="286"/>
      <c r="AI27" s="286"/>
      <c r="AJ27" s="285"/>
      <c r="AK27" s="287"/>
      <c r="AL27" s="286"/>
      <c r="AM27" s="286"/>
      <c r="AN27" s="286"/>
      <c r="AO27" s="286"/>
      <c r="AP27" s="286"/>
      <c r="AQ27" s="285"/>
      <c r="AR27" s="287"/>
      <c r="AS27" s="286"/>
      <c r="AT27" s="285"/>
      <c r="AU27" s="400">
        <f t="shared" si="1"/>
        <v>0</v>
      </c>
      <c r="AV27" s="401"/>
      <c r="AW27" s="384">
        <f t="shared" si="2"/>
        <v>0</v>
      </c>
      <c r="AX27" s="385"/>
      <c r="AY27" s="355"/>
      <c r="AZ27" s="356"/>
      <c r="BA27" s="356"/>
      <c r="BB27" s="356"/>
      <c r="BC27" s="356"/>
      <c r="BD27" s="357"/>
    </row>
    <row r="28" spans="1:56" ht="39.950000000000003" customHeight="1" x14ac:dyDescent="0.15">
      <c r="A28" s="262"/>
      <c r="B28" s="288">
        <f t="shared" si="3"/>
        <v>15</v>
      </c>
      <c r="C28" s="374"/>
      <c r="D28" s="375"/>
      <c r="E28" s="376"/>
      <c r="F28" s="377"/>
      <c r="G28" s="378"/>
      <c r="H28" s="379"/>
      <c r="I28" s="379"/>
      <c r="J28" s="379"/>
      <c r="K28" s="380"/>
      <c r="L28" s="381"/>
      <c r="M28" s="382"/>
      <c r="N28" s="382"/>
      <c r="O28" s="383"/>
      <c r="P28" s="287"/>
      <c r="Q28" s="286"/>
      <c r="R28" s="286"/>
      <c r="S28" s="286"/>
      <c r="T28" s="286"/>
      <c r="U28" s="286"/>
      <c r="V28" s="285"/>
      <c r="W28" s="287"/>
      <c r="X28" s="286"/>
      <c r="Y28" s="286"/>
      <c r="Z28" s="286"/>
      <c r="AA28" s="286"/>
      <c r="AB28" s="286"/>
      <c r="AC28" s="285"/>
      <c r="AD28" s="287"/>
      <c r="AE28" s="286"/>
      <c r="AF28" s="286"/>
      <c r="AG28" s="286"/>
      <c r="AH28" s="286"/>
      <c r="AI28" s="286"/>
      <c r="AJ28" s="285"/>
      <c r="AK28" s="287"/>
      <c r="AL28" s="286"/>
      <c r="AM28" s="286"/>
      <c r="AN28" s="286"/>
      <c r="AO28" s="286"/>
      <c r="AP28" s="286"/>
      <c r="AQ28" s="285"/>
      <c r="AR28" s="287"/>
      <c r="AS28" s="286"/>
      <c r="AT28" s="285"/>
      <c r="AU28" s="400">
        <f t="shared" si="1"/>
        <v>0</v>
      </c>
      <c r="AV28" s="401"/>
      <c r="AW28" s="384">
        <f t="shared" si="2"/>
        <v>0</v>
      </c>
      <c r="AX28" s="385"/>
      <c r="AY28" s="355"/>
      <c r="AZ28" s="356"/>
      <c r="BA28" s="356"/>
      <c r="BB28" s="356"/>
      <c r="BC28" s="356"/>
      <c r="BD28" s="357"/>
    </row>
    <row r="29" spans="1:56" ht="39.950000000000003" customHeight="1" x14ac:dyDescent="0.15">
      <c r="A29" s="262"/>
      <c r="B29" s="288">
        <f t="shared" si="3"/>
        <v>16</v>
      </c>
      <c r="C29" s="374"/>
      <c r="D29" s="375"/>
      <c r="E29" s="376"/>
      <c r="F29" s="377"/>
      <c r="G29" s="378"/>
      <c r="H29" s="379"/>
      <c r="I29" s="379"/>
      <c r="J29" s="379"/>
      <c r="K29" s="380"/>
      <c r="L29" s="381"/>
      <c r="M29" s="382"/>
      <c r="N29" s="382"/>
      <c r="O29" s="383"/>
      <c r="P29" s="287"/>
      <c r="Q29" s="286"/>
      <c r="R29" s="286"/>
      <c r="S29" s="286"/>
      <c r="T29" s="286"/>
      <c r="U29" s="286"/>
      <c r="V29" s="285"/>
      <c r="W29" s="287"/>
      <c r="X29" s="286"/>
      <c r="Y29" s="286"/>
      <c r="Z29" s="286"/>
      <c r="AA29" s="286"/>
      <c r="AB29" s="286"/>
      <c r="AC29" s="285"/>
      <c r="AD29" s="287"/>
      <c r="AE29" s="286"/>
      <c r="AF29" s="286"/>
      <c r="AG29" s="286"/>
      <c r="AH29" s="286"/>
      <c r="AI29" s="286"/>
      <c r="AJ29" s="285"/>
      <c r="AK29" s="287"/>
      <c r="AL29" s="286"/>
      <c r="AM29" s="286"/>
      <c r="AN29" s="286"/>
      <c r="AO29" s="286"/>
      <c r="AP29" s="286"/>
      <c r="AQ29" s="285"/>
      <c r="AR29" s="287"/>
      <c r="AS29" s="286"/>
      <c r="AT29" s="285"/>
      <c r="AU29" s="400">
        <f t="shared" si="1"/>
        <v>0</v>
      </c>
      <c r="AV29" s="401"/>
      <c r="AW29" s="384">
        <f t="shared" si="2"/>
        <v>0</v>
      </c>
      <c r="AX29" s="385"/>
      <c r="AY29" s="355"/>
      <c r="AZ29" s="356"/>
      <c r="BA29" s="356"/>
      <c r="BB29" s="356"/>
      <c r="BC29" s="356"/>
      <c r="BD29" s="357"/>
    </row>
    <row r="30" spans="1:56" ht="39.950000000000003" customHeight="1" x14ac:dyDescent="0.15">
      <c r="A30" s="262"/>
      <c r="B30" s="288">
        <f t="shared" si="3"/>
        <v>17</v>
      </c>
      <c r="C30" s="374"/>
      <c r="D30" s="375"/>
      <c r="E30" s="376"/>
      <c r="F30" s="377"/>
      <c r="G30" s="378"/>
      <c r="H30" s="379"/>
      <c r="I30" s="379"/>
      <c r="J30" s="379"/>
      <c r="K30" s="380"/>
      <c r="L30" s="381"/>
      <c r="M30" s="382"/>
      <c r="N30" s="382"/>
      <c r="O30" s="383"/>
      <c r="P30" s="287"/>
      <c r="Q30" s="286"/>
      <c r="R30" s="286"/>
      <c r="S30" s="286"/>
      <c r="T30" s="286"/>
      <c r="U30" s="286"/>
      <c r="V30" s="285"/>
      <c r="W30" s="287"/>
      <c r="X30" s="286"/>
      <c r="Y30" s="286"/>
      <c r="Z30" s="286"/>
      <c r="AA30" s="286"/>
      <c r="AB30" s="286"/>
      <c r="AC30" s="285"/>
      <c r="AD30" s="287"/>
      <c r="AE30" s="286"/>
      <c r="AF30" s="286"/>
      <c r="AG30" s="286"/>
      <c r="AH30" s="286"/>
      <c r="AI30" s="286"/>
      <c r="AJ30" s="285"/>
      <c r="AK30" s="287"/>
      <c r="AL30" s="286"/>
      <c r="AM30" s="286"/>
      <c r="AN30" s="286"/>
      <c r="AO30" s="286"/>
      <c r="AP30" s="286"/>
      <c r="AQ30" s="285"/>
      <c r="AR30" s="287"/>
      <c r="AS30" s="286"/>
      <c r="AT30" s="285"/>
      <c r="AU30" s="400">
        <f t="shared" si="1"/>
        <v>0</v>
      </c>
      <c r="AV30" s="401"/>
      <c r="AW30" s="384">
        <f t="shared" si="2"/>
        <v>0</v>
      </c>
      <c r="AX30" s="385"/>
      <c r="AY30" s="355"/>
      <c r="AZ30" s="356"/>
      <c r="BA30" s="356"/>
      <c r="BB30" s="356"/>
      <c r="BC30" s="356"/>
      <c r="BD30" s="357"/>
    </row>
    <row r="31" spans="1:56" ht="39.950000000000003" customHeight="1" thickBot="1" x14ac:dyDescent="0.2">
      <c r="A31" s="262"/>
      <c r="B31" s="284">
        <f t="shared" si="3"/>
        <v>18</v>
      </c>
      <c r="C31" s="361"/>
      <c r="D31" s="362"/>
      <c r="E31" s="363"/>
      <c r="F31" s="364"/>
      <c r="G31" s="365"/>
      <c r="H31" s="366"/>
      <c r="I31" s="366"/>
      <c r="J31" s="366"/>
      <c r="K31" s="367"/>
      <c r="L31" s="368"/>
      <c r="M31" s="369"/>
      <c r="N31" s="369"/>
      <c r="O31" s="370"/>
      <c r="P31" s="283"/>
      <c r="Q31" s="282"/>
      <c r="R31" s="282"/>
      <c r="S31" s="282"/>
      <c r="T31" s="282"/>
      <c r="U31" s="282"/>
      <c r="V31" s="281"/>
      <c r="W31" s="283"/>
      <c r="X31" s="282"/>
      <c r="Y31" s="282"/>
      <c r="Z31" s="282"/>
      <c r="AA31" s="282"/>
      <c r="AB31" s="282"/>
      <c r="AC31" s="281"/>
      <c r="AD31" s="283"/>
      <c r="AE31" s="282"/>
      <c r="AF31" s="282"/>
      <c r="AG31" s="282"/>
      <c r="AH31" s="282"/>
      <c r="AI31" s="282"/>
      <c r="AJ31" s="281"/>
      <c r="AK31" s="283"/>
      <c r="AL31" s="282"/>
      <c r="AM31" s="282"/>
      <c r="AN31" s="282"/>
      <c r="AO31" s="282"/>
      <c r="AP31" s="282"/>
      <c r="AQ31" s="281"/>
      <c r="AR31" s="283"/>
      <c r="AS31" s="282"/>
      <c r="AT31" s="281"/>
      <c r="AU31" s="386">
        <f t="shared" si="1"/>
        <v>0</v>
      </c>
      <c r="AV31" s="387"/>
      <c r="AW31" s="388">
        <f t="shared" si="2"/>
        <v>0</v>
      </c>
      <c r="AX31" s="389"/>
      <c r="AY31" s="371"/>
      <c r="AZ31" s="372"/>
      <c r="BA31" s="372"/>
      <c r="BB31" s="372"/>
      <c r="BC31" s="372"/>
      <c r="BD31" s="373"/>
    </row>
    <row r="32" spans="1:56" ht="20.25" customHeight="1" x14ac:dyDescent="0.15">
      <c r="A32" s="262"/>
      <c r="B32" s="262"/>
      <c r="C32" s="280"/>
      <c r="D32" s="279"/>
      <c r="E32" s="278"/>
      <c r="F32" s="257"/>
      <c r="G32" s="257"/>
      <c r="H32" s="257"/>
      <c r="I32" s="257"/>
      <c r="J32" s="257"/>
      <c r="K32" s="257"/>
      <c r="L32" s="257"/>
      <c r="M32" s="257"/>
      <c r="N32" s="257"/>
      <c r="O32" s="257"/>
      <c r="P32" s="257"/>
      <c r="Q32" s="257"/>
      <c r="R32" s="257"/>
      <c r="S32" s="257"/>
      <c r="T32" s="257"/>
      <c r="U32" s="257"/>
      <c r="V32" s="257"/>
      <c r="W32" s="257"/>
      <c r="X32" s="257"/>
      <c r="Y32" s="257"/>
      <c r="Z32" s="257"/>
      <c r="AA32" s="257"/>
      <c r="AB32" s="257"/>
      <c r="AC32" s="277"/>
      <c r="AD32" s="257"/>
      <c r="AE32" s="257"/>
      <c r="AF32" s="257"/>
      <c r="AG32" s="257"/>
      <c r="AH32" s="257"/>
      <c r="AI32" s="257"/>
      <c r="AJ32" s="257"/>
      <c r="AK32" s="257"/>
      <c r="AL32" s="257"/>
      <c r="AM32" s="257"/>
      <c r="AN32" s="257"/>
      <c r="AO32" s="257"/>
      <c r="AP32" s="257"/>
      <c r="AQ32" s="257"/>
      <c r="AR32" s="257"/>
      <c r="AS32" s="257"/>
      <c r="AT32" s="257"/>
      <c r="AU32" s="257"/>
      <c r="AV32" s="262"/>
      <c r="AW32" s="262"/>
      <c r="AX32" s="262"/>
      <c r="AY32" s="262"/>
      <c r="AZ32" s="262"/>
      <c r="BA32" s="262"/>
      <c r="BB32" s="262"/>
      <c r="BC32" s="262"/>
      <c r="BD32" s="262"/>
    </row>
    <row r="33" spans="1:56" ht="20.25" customHeight="1" x14ac:dyDescent="0.15">
      <c r="A33" s="262"/>
      <c r="B33" s="258" t="s">
        <v>358</v>
      </c>
      <c r="C33" s="258"/>
      <c r="D33" s="258"/>
      <c r="E33" s="258"/>
      <c r="F33" s="258"/>
      <c r="G33" s="258"/>
      <c r="H33" s="258"/>
      <c r="I33" s="258"/>
      <c r="J33" s="258"/>
      <c r="K33" s="258"/>
      <c r="L33" s="261"/>
      <c r="M33" s="258"/>
      <c r="N33" s="258"/>
      <c r="O33" s="258"/>
      <c r="P33" s="258"/>
      <c r="Q33" s="258"/>
      <c r="R33" s="258"/>
      <c r="S33" s="258"/>
      <c r="T33" s="258" t="s">
        <v>359</v>
      </c>
      <c r="U33" s="258"/>
      <c r="V33" s="258"/>
      <c r="W33" s="258"/>
      <c r="X33" s="258"/>
      <c r="Y33" s="258"/>
      <c r="Z33" s="265"/>
      <c r="AA33" s="257"/>
      <c r="AB33" s="257"/>
      <c r="AC33" s="257"/>
      <c r="AD33" s="257"/>
      <c r="AE33" s="257"/>
      <c r="AF33" s="257"/>
      <c r="AG33" s="257"/>
      <c r="AH33" s="257"/>
      <c r="AI33" s="257"/>
      <c r="AJ33" s="257"/>
      <c r="AK33" s="257"/>
      <c r="AL33" s="257"/>
      <c r="AM33" s="257"/>
      <c r="AN33" s="257"/>
      <c r="AO33" s="257"/>
      <c r="AP33" s="257"/>
      <c r="AQ33" s="257"/>
      <c r="AR33" s="257"/>
      <c r="AS33" s="257"/>
      <c r="AT33" s="257"/>
      <c r="AU33" s="257"/>
      <c r="AV33" s="257"/>
      <c r="AW33" s="257"/>
      <c r="AX33" s="257"/>
      <c r="AY33" s="257"/>
      <c r="AZ33" s="257"/>
      <c r="BA33" s="257"/>
      <c r="BB33" s="257"/>
      <c r="BC33" s="257"/>
      <c r="BD33" s="257"/>
    </row>
    <row r="34" spans="1:56" ht="20.25" customHeight="1" x14ac:dyDescent="0.15">
      <c r="A34" s="262"/>
      <c r="B34" s="258"/>
      <c r="C34" s="455" t="s">
        <v>360</v>
      </c>
      <c r="D34" s="455"/>
      <c r="E34" s="455" t="s">
        <v>361</v>
      </c>
      <c r="F34" s="455"/>
      <c r="G34" s="455"/>
      <c r="H34" s="455"/>
      <c r="I34" s="258"/>
      <c r="J34" s="457" t="s">
        <v>362</v>
      </c>
      <c r="K34" s="457"/>
      <c r="L34" s="457"/>
      <c r="M34" s="457"/>
      <c r="N34" s="264"/>
      <c r="O34" s="264"/>
      <c r="P34" s="276" t="s">
        <v>363</v>
      </c>
      <c r="Q34" s="276"/>
      <c r="R34" s="258"/>
      <c r="S34" s="258"/>
      <c r="T34" s="415" t="s">
        <v>364</v>
      </c>
      <c r="U34" s="416"/>
      <c r="V34" s="415" t="s">
        <v>365</v>
      </c>
      <c r="W34" s="454"/>
      <c r="X34" s="454"/>
      <c r="Y34" s="416"/>
      <c r="Z34" s="265"/>
      <c r="AA34" s="257"/>
      <c r="AB34" s="257"/>
      <c r="AC34" s="257"/>
      <c r="AD34" s="257"/>
      <c r="AE34" s="257"/>
      <c r="AF34" s="257"/>
      <c r="AG34" s="257"/>
      <c r="AH34" s="257"/>
      <c r="AI34" s="257"/>
      <c r="AJ34" s="257"/>
      <c r="AK34" s="257"/>
      <c r="AL34" s="257"/>
      <c r="AM34" s="257"/>
      <c r="AN34" s="257"/>
      <c r="AO34" s="257"/>
      <c r="AP34" s="257"/>
      <c r="AQ34" s="257"/>
      <c r="AR34" s="257"/>
      <c r="AS34" s="257"/>
      <c r="AT34" s="257"/>
      <c r="AU34" s="257"/>
      <c r="AV34" s="257"/>
      <c r="AW34" s="257"/>
      <c r="AX34" s="257"/>
      <c r="AY34" s="257"/>
      <c r="AZ34" s="257"/>
      <c r="BA34" s="257"/>
      <c r="BB34" s="257"/>
      <c r="BC34" s="257"/>
      <c r="BD34" s="257"/>
    </row>
    <row r="35" spans="1:56" ht="20.25" customHeight="1" x14ac:dyDescent="0.15">
      <c r="A35" s="262"/>
      <c r="B35" s="258"/>
      <c r="C35" s="456"/>
      <c r="D35" s="456"/>
      <c r="E35" s="456" t="s">
        <v>366</v>
      </c>
      <c r="F35" s="456"/>
      <c r="G35" s="456" t="s">
        <v>367</v>
      </c>
      <c r="H35" s="456"/>
      <c r="I35" s="258"/>
      <c r="J35" s="456" t="s">
        <v>366</v>
      </c>
      <c r="K35" s="456"/>
      <c r="L35" s="456" t="s">
        <v>367</v>
      </c>
      <c r="M35" s="456"/>
      <c r="N35" s="264"/>
      <c r="O35" s="264"/>
      <c r="P35" s="276" t="s">
        <v>368</v>
      </c>
      <c r="Q35" s="276"/>
      <c r="R35" s="258"/>
      <c r="S35" s="258"/>
      <c r="T35" s="415" t="s">
        <v>369</v>
      </c>
      <c r="U35" s="416"/>
      <c r="V35" s="415" t="s">
        <v>370</v>
      </c>
      <c r="W35" s="454"/>
      <c r="X35" s="454"/>
      <c r="Y35" s="416"/>
      <c r="Z35" s="275"/>
      <c r="AA35" s="257"/>
      <c r="AB35" s="257"/>
      <c r="AC35" s="257"/>
      <c r="AD35" s="257"/>
      <c r="AE35" s="257"/>
      <c r="AF35" s="257"/>
      <c r="AG35" s="257"/>
      <c r="AH35" s="257"/>
      <c r="AI35" s="257"/>
      <c r="AJ35" s="257"/>
      <c r="AK35" s="257"/>
      <c r="AL35" s="257"/>
      <c r="AM35" s="257"/>
      <c r="AN35" s="257"/>
      <c r="AO35" s="257"/>
      <c r="AP35" s="257"/>
      <c r="AQ35" s="257"/>
      <c r="AR35" s="257"/>
      <c r="AS35" s="257"/>
      <c r="AT35" s="257"/>
      <c r="AU35" s="257"/>
      <c r="AV35" s="257"/>
      <c r="AW35" s="257"/>
      <c r="AX35" s="257"/>
      <c r="AY35" s="257"/>
      <c r="AZ35" s="257"/>
      <c r="BA35" s="257"/>
      <c r="BB35" s="257"/>
      <c r="BC35" s="257"/>
      <c r="BD35" s="257"/>
    </row>
    <row r="36" spans="1:56" ht="20.25" customHeight="1" x14ac:dyDescent="0.15">
      <c r="A36" s="262"/>
      <c r="B36" s="258"/>
      <c r="C36" s="415" t="s">
        <v>369</v>
      </c>
      <c r="D36" s="416"/>
      <c r="E36" s="450">
        <f>SUMIFS($AU$14:$AV$31,$C$14:$D$31,"介護支援専門員",$E$14:$F$31,"A")</f>
        <v>0</v>
      </c>
      <c r="F36" s="451"/>
      <c r="G36" s="452">
        <f>SUMIFS($AW$14:$AX$31,$C$14:$D$31,"介護支援専門員",$E$14:$F$31,"A")</f>
        <v>0</v>
      </c>
      <c r="H36" s="453"/>
      <c r="I36" s="272"/>
      <c r="J36" s="417">
        <v>0</v>
      </c>
      <c r="K36" s="418"/>
      <c r="L36" s="417">
        <v>0</v>
      </c>
      <c r="M36" s="418"/>
      <c r="N36" s="271"/>
      <c r="O36" s="271"/>
      <c r="P36" s="417">
        <v>0</v>
      </c>
      <c r="Q36" s="418"/>
      <c r="R36" s="258"/>
      <c r="S36" s="258"/>
      <c r="T36" s="415" t="s">
        <v>371</v>
      </c>
      <c r="U36" s="416"/>
      <c r="V36" s="415" t="s">
        <v>372</v>
      </c>
      <c r="W36" s="454"/>
      <c r="X36" s="454"/>
      <c r="Y36" s="416"/>
      <c r="Z36" s="266"/>
      <c r="AA36" s="257"/>
      <c r="AB36" s="257"/>
      <c r="AC36" s="257"/>
      <c r="AD36" s="257"/>
      <c r="AE36" s="257"/>
      <c r="AF36" s="257"/>
      <c r="AG36" s="257"/>
      <c r="AH36" s="257"/>
      <c r="AI36" s="257"/>
      <c r="AJ36" s="257"/>
      <c r="AK36" s="257"/>
      <c r="AL36" s="257"/>
      <c r="AM36" s="257"/>
      <c r="AN36" s="257"/>
      <c r="AO36" s="257"/>
      <c r="AP36" s="257"/>
      <c r="AQ36" s="257"/>
      <c r="AR36" s="257"/>
      <c r="AS36" s="257"/>
      <c r="AT36" s="257"/>
      <c r="AU36" s="257"/>
      <c r="AV36" s="257"/>
      <c r="AW36" s="257"/>
      <c r="AX36" s="257"/>
      <c r="AY36" s="257"/>
      <c r="AZ36" s="257"/>
      <c r="BA36" s="257"/>
      <c r="BB36" s="257"/>
      <c r="BC36" s="257"/>
      <c r="BD36" s="257"/>
    </row>
    <row r="37" spans="1:56" ht="20.25" customHeight="1" x14ac:dyDescent="0.15">
      <c r="A37" s="262"/>
      <c r="B37" s="258"/>
      <c r="C37" s="415" t="s">
        <v>371</v>
      </c>
      <c r="D37" s="416"/>
      <c r="E37" s="450">
        <f>SUMIFS($AU$14:$AV$31,$C$14:$D$31,"介護支援専門員",$E$14:$F$31,"B")</f>
        <v>0</v>
      </c>
      <c r="F37" s="451"/>
      <c r="G37" s="452">
        <f>SUMIFS($AW$14:$AX$31,$C$14:$D$31,"介護支援専門員",$E$14:$F$31,"B")</f>
        <v>0</v>
      </c>
      <c r="H37" s="453"/>
      <c r="I37" s="272"/>
      <c r="J37" s="417">
        <v>0</v>
      </c>
      <c r="K37" s="418"/>
      <c r="L37" s="417">
        <v>0</v>
      </c>
      <c r="M37" s="418"/>
      <c r="N37" s="271"/>
      <c r="O37" s="271"/>
      <c r="P37" s="417">
        <v>0</v>
      </c>
      <c r="Q37" s="418"/>
      <c r="R37" s="258"/>
      <c r="S37" s="258"/>
      <c r="T37" s="415" t="s">
        <v>373</v>
      </c>
      <c r="U37" s="416"/>
      <c r="V37" s="415" t="s">
        <v>374</v>
      </c>
      <c r="W37" s="454"/>
      <c r="X37" s="454"/>
      <c r="Y37" s="416"/>
      <c r="Z37" s="266"/>
      <c r="AA37" s="257"/>
      <c r="AB37" s="257"/>
      <c r="AC37" s="257"/>
      <c r="AD37" s="257"/>
      <c r="AE37" s="257"/>
      <c r="AF37" s="257"/>
      <c r="AG37" s="257"/>
      <c r="AH37" s="257"/>
      <c r="AI37" s="257"/>
      <c r="AJ37" s="257"/>
      <c r="AK37" s="257"/>
      <c r="AL37" s="257"/>
      <c r="AM37" s="257"/>
      <c r="AN37" s="257"/>
      <c r="AO37" s="257"/>
      <c r="AP37" s="257"/>
      <c r="AQ37" s="257"/>
      <c r="AR37" s="257"/>
      <c r="AS37" s="257"/>
      <c r="AT37" s="257"/>
      <c r="AU37" s="257"/>
      <c r="AV37" s="257"/>
      <c r="AW37" s="257"/>
      <c r="AX37" s="257"/>
      <c r="AY37" s="257"/>
      <c r="AZ37" s="257"/>
      <c r="BA37" s="257"/>
      <c r="BB37" s="257"/>
      <c r="BC37" s="257"/>
      <c r="BD37" s="257"/>
    </row>
    <row r="38" spans="1:56" ht="20.25" customHeight="1" x14ac:dyDescent="0.15">
      <c r="A38" s="262"/>
      <c r="B38" s="258"/>
      <c r="C38" s="415" t="s">
        <v>373</v>
      </c>
      <c r="D38" s="416"/>
      <c r="E38" s="450">
        <f>SUMIFS($AU$14:$AV$31,$C$14:$D$31,"介護支援専門員",$E$14:$F$31,"C")</f>
        <v>0</v>
      </c>
      <c r="F38" s="451"/>
      <c r="G38" s="452">
        <f>SUMIFS($AW$14:$AX$31,$C$14:$D$31,"介護支援専門員",$E$14:$F$31,"C")</f>
        <v>0</v>
      </c>
      <c r="H38" s="453"/>
      <c r="I38" s="272"/>
      <c r="J38" s="417">
        <v>0</v>
      </c>
      <c r="K38" s="418"/>
      <c r="L38" s="419">
        <v>0</v>
      </c>
      <c r="M38" s="420"/>
      <c r="N38" s="271"/>
      <c r="O38" s="271"/>
      <c r="P38" s="450" t="s">
        <v>375</v>
      </c>
      <c r="Q38" s="451"/>
      <c r="R38" s="258"/>
      <c r="S38" s="258"/>
      <c r="T38" s="415" t="s">
        <v>376</v>
      </c>
      <c r="U38" s="416"/>
      <c r="V38" s="415" t="s">
        <v>377</v>
      </c>
      <c r="W38" s="454"/>
      <c r="X38" s="454"/>
      <c r="Y38" s="416"/>
      <c r="Z38" s="274"/>
      <c r="AA38" s="257"/>
      <c r="AB38" s="257"/>
      <c r="AC38" s="257"/>
      <c r="AD38" s="257"/>
      <c r="AE38" s="257"/>
      <c r="AF38" s="257"/>
      <c r="AG38" s="257"/>
      <c r="AH38" s="257"/>
      <c r="AI38" s="257"/>
      <c r="AJ38" s="257"/>
      <c r="AK38" s="257"/>
      <c r="AL38" s="257"/>
      <c r="AM38" s="257"/>
      <c r="AN38" s="257"/>
      <c r="AO38" s="257"/>
      <c r="AP38" s="257"/>
      <c r="AQ38" s="257"/>
      <c r="AR38" s="257"/>
      <c r="AS38" s="257"/>
      <c r="AT38" s="257"/>
      <c r="AU38" s="257"/>
      <c r="AV38" s="257"/>
      <c r="AW38" s="257"/>
      <c r="AX38" s="257"/>
      <c r="AY38" s="257"/>
      <c r="AZ38" s="257"/>
      <c r="BA38" s="257"/>
      <c r="BB38" s="257"/>
      <c r="BC38" s="257"/>
      <c r="BD38" s="257"/>
    </row>
    <row r="39" spans="1:56" ht="20.25" customHeight="1" x14ac:dyDescent="0.15">
      <c r="A39" s="262"/>
      <c r="B39" s="258"/>
      <c r="C39" s="415" t="s">
        <v>376</v>
      </c>
      <c r="D39" s="416"/>
      <c r="E39" s="450">
        <f>SUMIFS($AU$14:$AV$31,$C$14:$D$31,"介護支援専門員",$E$14:$F$31,"D")</f>
        <v>0</v>
      </c>
      <c r="F39" s="451"/>
      <c r="G39" s="452">
        <f>SUMIFS($AW$14:$AX$31,$C$14:$D$31,"介護支援専門員",$E$14:$F$31,"D")</f>
        <v>0</v>
      </c>
      <c r="H39" s="453"/>
      <c r="I39" s="272"/>
      <c r="J39" s="417">
        <v>0</v>
      </c>
      <c r="K39" s="418"/>
      <c r="L39" s="419">
        <v>0</v>
      </c>
      <c r="M39" s="420"/>
      <c r="N39" s="271"/>
      <c r="O39" s="271"/>
      <c r="P39" s="450" t="s">
        <v>375</v>
      </c>
      <c r="Q39" s="451"/>
      <c r="R39" s="258"/>
      <c r="S39" s="258"/>
      <c r="T39" s="258"/>
      <c r="U39" s="458"/>
      <c r="V39" s="458"/>
      <c r="W39" s="459"/>
      <c r="X39" s="459"/>
      <c r="Y39" s="273"/>
      <c r="Z39" s="273"/>
      <c r="AA39" s="257"/>
      <c r="AB39" s="257"/>
      <c r="AC39" s="257"/>
      <c r="AD39" s="257"/>
      <c r="AE39" s="257"/>
      <c r="AF39" s="257"/>
      <c r="AG39" s="257"/>
      <c r="AH39" s="257"/>
      <c r="AI39" s="257"/>
      <c r="AJ39" s="257"/>
      <c r="AK39" s="257"/>
      <c r="AL39" s="257"/>
      <c r="AM39" s="257"/>
      <c r="AN39" s="257"/>
      <c r="AO39" s="257"/>
      <c r="AP39" s="257"/>
      <c r="AQ39" s="257"/>
      <c r="AR39" s="257"/>
      <c r="AS39" s="257"/>
      <c r="AT39" s="257"/>
      <c r="AU39" s="257"/>
      <c r="AV39" s="257"/>
      <c r="AW39" s="257"/>
      <c r="AX39" s="257"/>
      <c r="AY39" s="257"/>
      <c r="AZ39" s="257"/>
      <c r="BA39" s="257"/>
      <c r="BB39" s="257"/>
      <c r="BC39" s="257"/>
      <c r="BD39" s="257"/>
    </row>
    <row r="40" spans="1:56" ht="20.25" customHeight="1" x14ac:dyDescent="0.15">
      <c r="A40" s="262"/>
      <c r="B40" s="258"/>
      <c r="C40" s="415" t="s">
        <v>378</v>
      </c>
      <c r="D40" s="416"/>
      <c r="E40" s="450">
        <f>SUM(E36:F39)</f>
        <v>0</v>
      </c>
      <c r="F40" s="451"/>
      <c r="G40" s="452">
        <f>SUM(G36:H39)</f>
        <v>0</v>
      </c>
      <c r="H40" s="453"/>
      <c r="I40" s="272"/>
      <c r="J40" s="450">
        <f>SUM(J36:K39)</f>
        <v>0</v>
      </c>
      <c r="K40" s="451"/>
      <c r="L40" s="450">
        <f>SUM(L36:M39)</f>
        <v>0</v>
      </c>
      <c r="M40" s="451"/>
      <c r="N40" s="271"/>
      <c r="O40" s="271"/>
      <c r="P40" s="450">
        <f>SUM(P36:Q37)</f>
        <v>0</v>
      </c>
      <c r="Q40" s="451"/>
      <c r="R40" s="258"/>
      <c r="S40" s="258"/>
      <c r="T40" s="258"/>
      <c r="U40" s="458"/>
      <c r="V40" s="458"/>
      <c r="W40" s="459"/>
      <c r="X40" s="459"/>
      <c r="Y40" s="270"/>
      <c r="Z40" s="270"/>
      <c r="AA40" s="257"/>
      <c r="AB40" s="257"/>
      <c r="AC40" s="257"/>
      <c r="AD40" s="257"/>
      <c r="AE40" s="257"/>
      <c r="AF40" s="257"/>
      <c r="AG40" s="257"/>
      <c r="AH40" s="257"/>
      <c r="AI40" s="257"/>
      <c r="AJ40" s="257"/>
      <c r="AK40" s="257"/>
      <c r="AL40" s="257"/>
      <c r="AM40" s="257"/>
      <c r="AN40" s="257"/>
      <c r="AO40" s="257"/>
      <c r="AP40" s="257"/>
      <c r="AQ40" s="257"/>
      <c r="AR40" s="257"/>
      <c r="AS40" s="257"/>
      <c r="AT40" s="257"/>
      <c r="AU40" s="257"/>
      <c r="AV40" s="257"/>
      <c r="AW40" s="257"/>
      <c r="AX40" s="257"/>
      <c r="AY40" s="257"/>
      <c r="AZ40" s="257"/>
      <c r="BA40" s="257"/>
      <c r="BB40" s="257"/>
      <c r="BC40" s="257"/>
      <c r="BD40" s="257"/>
    </row>
    <row r="41" spans="1:56" ht="20.25" customHeight="1" x14ac:dyDescent="0.15">
      <c r="A41" s="262"/>
      <c r="B41" s="258"/>
      <c r="C41" s="258"/>
      <c r="D41" s="258"/>
      <c r="E41" s="258"/>
      <c r="F41" s="258"/>
      <c r="G41" s="258"/>
      <c r="H41" s="258"/>
      <c r="I41" s="258"/>
      <c r="J41" s="258"/>
      <c r="K41" s="258"/>
      <c r="L41" s="261"/>
      <c r="M41" s="258"/>
      <c r="N41" s="258"/>
      <c r="O41" s="258"/>
      <c r="P41" s="258"/>
      <c r="Q41" s="258"/>
      <c r="R41" s="258"/>
      <c r="S41" s="258"/>
      <c r="T41" s="258"/>
      <c r="U41" s="265"/>
      <c r="V41" s="265"/>
      <c r="W41" s="265"/>
      <c r="X41" s="265"/>
      <c r="Y41" s="265"/>
      <c r="Z41" s="265"/>
      <c r="AA41" s="257"/>
      <c r="AB41" s="257"/>
      <c r="AC41" s="257"/>
      <c r="AD41" s="257"/>
      <c r="AE41" s="257"/>
      <c r="AF41" s="257"/>
      <c r="AG41" s="257"/>
      <c r="AH41" s="257"/>
      <c r="AI41" s="257"/>
      <c r="AJ41" s="257"/>
      <c r="AK41" s="257"/>
      <c r="AL41" s="257"/>
      <c r="AM41" s="257"/>
      <c r="AN41" s="257"/>
      <c r="AO41" s="257"/>
      <c r="AP41" s="257"/>
      <c r="AQ41" s="257"/>
      <c r="AR41" s="257"/>
      <c r="AS41" s="257"/>
      <c r="AT41" s="257"/>
      <c r="AU41" s="257"/>
      <c r="AV41" s="257"/>
      <c r="AW41" s="257"/>
      <c r="AX41" s="257"/>
      <c r="AY41" s="257"/>
      <c r="AZ41" s="257"/>
      <c r="BA41" s="257"/>
      <c r="BB41" s="257"/>
      <c r="BC41" s="257"/>
      <c r="BD41" s="257"/>
    </row>
    <row r="42" spans="1:56" ht="20.25" customHeight="1" x14ac:dyDescent="0.15">
      <c r="A42" s="262"/>
      <c r="B42" s="258"/>
      <c r="C42" s="261" t="s">
        <v>379</v>
      </c>
      <c r="D42" s="258"/>
      <c r="E42" s="258"/>
      <c r="F42" s="258"/>
      <c r="G42" s="258"/>
      <c r="H42" s="258"/>
      <c r="I42" s="268" t="s">
        <v>380</v>
      </c>
      <c r="J42" s="461" t="s">
        <v>381</v>
      </c>
      <c r="K42" s="462"/>
      <c r="L42" s="269"/>
      <c r="M42" s="268"/>
      <c r="N42" s="258"/>
      <c r="O42" s="258"/>
      <c r="P42" s="258"/>
      <c r="Q42" s="258"/>
      <c r="R42" s="258"/>
      <c r="S42" s="258"/>
      <c r="T42" s="258"/>
      <c r="U42" s="267"/>
      <c r="V42" s="265"/>
      <c r="W42" s="265"/>
      <c r="X42" s="265"/>
      <c r="Y42" s="265"/>
      <c r="Z42" s="265"/>
      <c r="AA42" s="257"/>
      <c r="AB42" s="257"/>
      <c r="AC42" s="257"/>
      <c r="AD42" s="257"/>
      <c r="AE42" s="257"/>
      <c r="AF42" s="257"/>
      <c r="AG42" s="257"/>
      <c r="AH42" s="257"/>
      <c r="AI42" s="257"/>
      <c r="AJ42" s="257"/>
      <c r="AK42" s="257"/>
      <c r="AL42" s="257"/>
      <c r="AM42" s="257"/>
      <c r="AN42" s="257"/>
      <c r="AO42" s="257"/>
      <c r="AP42" s="257"/>
      <c r="AQ42" s="257"/>
      <c r="AR42" s="257"/>
      <c r="AS42" s="257"/>
      <c r="AT42" s="257"/>
      <c r="AU42" s="257"/>
      <c r="AV42" s="257"/>
      <c r="AW42" s="257"/>
      <c r="AX42" s="257"/>
      <c r="AY42" s="257"/>
      <c r="AZ42" s="257"/>
      <c r="BA42" s="257"/>
      <c r="BB42" s="257"/>
      <c r="BC42" s="257"/>
      <c r="BD42" s="257"/>
    </row>
    <row r="43" spans="1:56" ht="20.25" customHeight="1" x14ac:dyDescent="0.15">
      <c r="A43" s="262"/>
      <c r="B43" s="258"/>
      <c r="C43" s="258" t="s">
        <v>382</v>
      </c>
      <c r="D43" s="258"/>
      <c r="E43" s="258"/>
      <c r="F43" s="258"/>
      <c r="G43" s="258"/>
      <c r="H43" s="258" t="s">
        <v>383</v>
      </c>
      <c r="I43" s="258"/>
      <c r="J43" s="258"/>
      <c r="K43" s="258"/>
      <c r="L43" s="261"/>
      <c r="M43" s="258"/>
      <c r="N43" s="258"/>
      <c r="O43" s="258"/>
      <c r="P43" s="258"/>
      <c r="Q43" s="258"/>
      <c r="R43" s="258"/>
      <c r="S43" s="258"/>
      <c r="T43" s="258"/>
      <c r="U43" s="265"/>
      <c r="V43" s="265"/>
      <c r="W43" s="265"/>
      <c r="X43" s="265"/>
      <c r="Y43" s="265"/>
      <c r="Z43" s="265"/>
      <c r="AA43" s="257"/>
      <c r="AB43" s="257"/>
      <c r="AC43" s="257"/>
      <c r="AD43" s="257"/>
      <c r="AE43" s="257"/>
      <c r="AF43" s="257"/>
      <c r="AG43" s="257"/>
      <c r="AH43" s="257"/>
      <c r="AI43" s="257"/>
      <c r="AJ43" s="257"/>
      <c r="AK43" s="257"/>
      <c r="AL43" s="257"/>
      <c r="AM43" s="257"/>
      <c r="AN43" s="257"/>
      <c r="AO43" s="257"/>
      <c r="AP43" s="257"/>
      <c r="AQ43" s="257"/>
      <c r="AR43" s="257"/>
      <c r="AS43" s="257"/>
      <c r="AT43" s="257"/>
      <c r="AU43" s="257"/>
      <c r="AV43" s="257"/>
      <c r="AW43" s="257"/>
      <c r="AX43" s="257"/>
      <c r="AY43" s="257"/>
      <c r="AZ43" s="257"/>
      <c r="BA43" s="257"/>
      <c r="BB43" s="257"/>
      <c r="BC43" s="257"/>
      <c r="BD43" s="257"/>
    </row>
    <row r="44" spans="1:56" ht="20.25" customHeight="1" x14ac:dyDescent="0.15">
      <c r="A44" s="262"/>
      <c r="B44" s="258"/>
      <c r="C44" s="258" t="str">
        <f>IF($J$42="週","対象時間数（週平均）","対象時間数（当月合計）")</f>
        <v>対象時間数（週平均）</v>
      </c>
      <c r="D44" s="258"/>
      <c r="E44" s="258"/>
      <c r="F44" s="258"/>
      <c r="G44" s="258"/>
      <c r="H44" s="258" t="str">
        <f>IF($J$42="週","週に勤務すべき時間数","当月に勤務すべき時間数")</f>
        <v>週に勤務すべき時間数</v>
      </c>
      <c r="I44" s="258"/>
      <c r="J44" s="258"/>
      <c r="K44" s="258"/>
      <c r="L44" s="261"/>
      <c r="M44" s="456" t="s">
        <v>384</v>
      </c>
      <c r="N44" s="456"/>
      <c r="O44" s="456"/>
      <c r="P44" s="456"/>
      <c r="Q44" s="258"/>
      <c r="R44" s="258"/>
      <c r="S44" s="258"/>
      <c r="T44" s="258"/>
      <c r="U44" s="265"/>
      <c r="V44" s="265"/>
      <c r="W44" s="265"/>
      <c r="X44" s="265"/>
      <c r="Y44" s="265"/>
      <c r="Z44" s="265"/>
      <c r="AA44" s="257"/>
      <c r="AB44" s="257"/>
      <c r="AC44" s="257"/>
      <c r="AD44" s="257"/>
      <c r="AE44" s="257"/>
      <c r="AF44" s="257"/>
      <c r="AG44" s="257"/>
      <c r="AH44" s="257"/>
      <c r="AI44" s="257"/>
      <c r="AJ44" s="257"/>
      <c r="AK44" s="257"/>
      <c r="AL44" s="257"/>
      <c r="AM44" s="257"/>
      <c r="AN44" s="257"/>
      <c r="AO44" s="257"/>
      <c r="AP44" s="257"/>
      <c r="AQ44" s="257"/>
      <c r="AR44" s="257"/>
      <c r="AS44" s="257"/>
      <c r="AT44" s="257"/>
      <c r="AU44" s="257"/>
      <c r="AV44" s="257"/>
      <c r="AW44" s="257"/>
      <c r="AX44" s="257"/>
      <c r="AY44" s="257"/>
      <c r="AZ44" s="257"/>
      <c r="BA44" s="257"/>
      <c r="BB44" s="257"/>
      <c r="BC44" s="257"/>
      <c r="BD44" s="257"/>
    </row>
    <row r="45" spans="1:56" ht="20.25" customHeight="1" x14ac:dyDescent="0.15">
      <c r="A45" s="262"/>
      <c r="B45" s="258"/>
      <c r="C45" s="463">
        <f>IF($J$42="週",L40,J40)</f>
        <v>0</v>
      </c>
      <c r="D45" s="464"/>
      <c r="E45" s="464"/>
      <c r="F45" s="465"/>
      <c r="G45" s="263" t="s">
        <v>385</v>
      </c>
      <c r="H45" s="415">
        <f>IF($J$42="週",$AV$5,$AZ$5)</f>
        <v>40</v>
      </c>
      <c r="I45" s="454"/>
      <c r="J45" s="454"/>
      <c r="K45" s="416"/>
      <c r="L45" s="263" t="s">
        <v>386</v>
      </c>
      <c r="M45" s="466">
        <f>ROUNDDOWN(C45/H45,1)</f>
        <v>0</v>
      </c>
      <c r="N45" s="467"/>
      <c r="O45" s="467"/>
      <c r="P45" s="468"/>
      <c r="Q45" s="258"/>
      <c r="R45" s="258"/>
      <c r="S45" s="258"/>
      <c r="T45" s="258"/>
      <c r="U45" s="460"/>
      <c r="V45" s="460"/>
      <c r="W45" s="460"/>
      <c r="X45" s="460"/>
      <c r="Y45" s="266"/>
      <c r="Z45" s="265"/>
      <c r="AA45" s="257"/>
      <c r="AB45" s="257"/>
      <c r="AC45" s="257"/>
      <c r="AD45" s="257"/>
      <c r="AE45" s="257"/>
      <c r="AF45" s="257"/>
      <c r="AG45" s="257"/>
      <c r="AH45" s="257"/>
      <c r="AI45" s="257"/>
      <c r="AJ45" s="257"/>
      <c r="AK45" s="257"/>
      <c r="AL45" s="257"/>
      <c r="AM45" s="257"/>
      <c r="AN45" s="257"/>
      <c r="AO45" s="257"/>
      <c r="AP45" s="257"/>
      <c r="AQ45" s="257"/>
      <c r="AR45" s="257"/>
      <c r="AS45" s="257"/>
      <c r="AT45" s="257"/>
      <c r="AU45" s="257"/>
      <c r="AV45" s="257"/>
      <c r="AW45" s="257"/>
      <c r="AX45" s="257"/>
      <c r="AY45" s="257"/>
      <c r="AZ45" s="257"/>
      <c r="BA45" s="257"/>
      <c r="BB45" s="257"/>
      <c r="BC45" s="257"/>
      <c r="BD45" s="257"/>
    </row>
    <row r="46" spans="1:56" ht="20.25" customHeight="1" x14ac:dyDescent="0.15">
      <c r="A46" s="262"/>
      <c r="B46" s="258"/>
      <c r="C46" s="258"/>
      <c r="D46" s="258"/>
      <c r="E46" s="258"/>
      <c r="F46" s="258"/>
      <c r="G46" s="258"/>
      <c r="H46" s="258"/>
      <c r="I46" s="258"/>
      <c r="J46" s="258"/>
      <c r="K46" s="258"/>
      <c r="L46" s="261"/>
      <c r="M46" s="258" t="s">
        <v>387</v>
      </c>
      <c r="N46" s="258"/>
      <c r="O46" s="258"/>
      <c r="P46" s="258"/>
      <c r="Q46" s="258"/>
      <c r="R46" s="258"/>
      <c r="S46" s="258"/>
      <c r="T46" s="258"/>
      <c r="U46" s="265"/>
      <c r="V46" s="265"/>
      <c r="W46" s="265"/>
      <c r="X46" s="265"/>
      <c r="Y46" s="265"/>
      <c r="Z46" s="265"/>
      <c r="AA46" s="257"/>
      <c r="AB46" s="257"/>
      <c r="AC46" s="257"/>
      <c r="AD46" s="257"/>
      <c r="AE46" s="257"/>
      <c r="AF46" s="257"/>
      <c r="AG46" s="257"/>
      <c r="AH46" s="257"/>
      <c r="AI46" s="257"/>
      <c r="AJ46" s="257"/>
      <c r="AK46" s="257"/>
      <c r="AL46" s="257"/>
      <c r="AM46" s="257"/>
      <c r="AN46" s="257"/>
      <c r="AO46" s="257"/>
      <c r="AP46" s="257"/>
      <c r="AQ46" s="257"/>
      <c r="AR46" s="257"/>
      <c r="AS46" s="257"/>
      <c r="AT46" s="257"/>
      <c r="AU46" s="257"/>
      <c r="AV46" s="257"/>
      <c r="AW46" s="257"/>
      <c r="AX46" s="257"/>
      <c r="AY46" s="257"/>
      <c r="AZ46" s="257"/>
      <c r="BA46" s="257"/>
      <c r="BB46" s="257"/>
      <c r="BC46" s="257"/>
      <c r="BD46" s="257"/>
    </row>
    <row r="47" spans="1:56" ht="20.25" customHeight="1" x14ac:dyDescent="0.15">
      <c r="A47" s="262"/>
      <c r="B47" s="258"/>
      <c r="C47" s="258" t="s">
        <v>388</v>
      </c>
      <c r="D47" s="258"/>
      <c r="E47" s="258"/>
      <c r="F47" s="258"/>
      <c r="G47" s="258"/>
      <c r="H47" s="258"/>
      <c r="I47" s="258"/>
      <c r="J47" s="258"/>
      <c r="K47" s="258"/>
      <c r="L47" s="261"/>
      <c r="M47" s="258"/>
      <c r="N47" s="258"/>
      <c r="O47" s="258"/>
      <c r="P47" s="258"/>
      <c r="Q47" s="258"/>
      <c r="R47" s="258"/>
      <c r="S47" s="258"/>
      <c r="T47" s="258"/>
      <c r="U47" s="258"/>
      <c r="V47" s="260"/>
      <c r="W47" s="259"/>
      <c r="X47" s="259"/>
      <c r="Y47" s="258"/>
      <c r="Z47" s="258"/>
      <c r="AA47" s="257"/>
      <c r="AB47" s="257"/>
      <c r="AC47" s="257"/>
      <c r="AD47" s="257"/>
      <c r="AE47" s="257"/>
      <c r="AF47" s="257"/>
      <c r="AG47" s="257"/>
      <c r="AH47" s="257"/>
      <c r="AI47" s="257"/>
      <c r="AJ47" s="257"/>
      <c r="AK47" s="257"/>
      <c r="AL47" s="257"/>
      <c r="AM47" s="257"/>
      <c r="AN47" s="257"/>
      <c r="AO47" s="257"/>
      <c r="AP47" s="257"/>
      <c r="AQ47" s="257"/>
      <c r="AR47" s="257"/>
      <c r="AS47" s="257"/>
      <c r="AT47" s="257"/>
      <c r="AU47" s="257"/>
      <c r="AV47" s="257"/>
      <c r="AW47" s="257"/>
      <c r="AX47" s="257"/>
      <c r="AY47" s="257"/>
      <c r="AZ47" s="257"/>
      <c r="BA47" s="257"/>
      <c r="BB47" s="257"/>
      <c r="BC47" s="257"/>
      <c r="BD47" s="257"/>
    </row>
    <row r="48" spans="1:56" ht="20.25" customHeight="1" x14ac:dyDescent="0.15">
      <c r="A48" s="262"/>
      <c r="B48" s="258"/>
      <c r="C48" s="258" t="s">
        <v>363</v>
      </c>
      <c r="D48" s="258"/>
      <c r="E48" s="258"/>
      <c r="F48" s="258"/>
      <c r="G48" s="258"/>
      <c r="H48" s="258"/>
      <c r="I48" s="258"/>
      <c r="J48" s="258"/>
      <c r="K48" s="258"/>
      <c r="L48" s="261"/>
      <c r="M48" s="263"/>
      <c r="N48" s="263"/>
      <c r="O48" s="263"/>
      <c r="P48" s="263"/>
      <c r="Q48" s="258"/>
      <c r="R48" s="258"/>
      <c r="S48" s="258"/>
      <c r="T48" s="258"/>
      <c r="U48" s="258"/>
      <c r="V48" s="260"/>
      <c r="W48" s="259"/>
      <c r="X48" s="259"/>
      <c r="Y48" s="258"/>
      <c r="Z48" s="258"/>
      <c r="AA48" s="257"/>
      <c r="AB48" s="257"/>
      <c r="AC48" s="257"/>
      <c r="AD48" s="257"/>
      <c r="AE48" s="257"/>
      <c r="AF48" s="257"/>
      <c r="AG48" s="257"/>
      <c r="AH48" s="257"/>
      <c r="AI48" s="257"/>
      <c r="AJ48" s="257"/>
      <c r="AK48" s="257"/>
      <c r="AL48" s="257"/>
      <c r="AM48" s="257"/>
      <c r="AN48" s="257"/>
      <c r="AO48" s="257"/>
      <c r="AP48" s="257"/>
      <c r="AQ48" s="257"/>
      <c r="AR48" s="257"/>
      <c r="AS48" s="257"/>
      <c r="AT48" s="257"/>
      <c r="AU48" s="257"/>
      <c r="AV48" s="257"/>
      <c r="AW48" s="257"/>
      <c r="AX48" s="257"/>
      <c r="AY48" s="257"/>
      <c r="AZ48" s="257"/>
      <c r="BA48" s="257"/>
      <c r="BB48" s="257"/>
      <c r="BC48" s="257"/>
      <c r="BD48" s="257"/>
    </row>
    <row r="49" spans="1:58" ht="20.25" customHeight="1" x14ac:dyDescent="0.15">
      <c r="A49" s="262"/>
      <c r="B49" s="258"/>
      <c r="C49" s="264" t="s">
        <v>389</v>
      </c>
      <c r="D49" s="264"/>
      <c r="E49" s="264"/>
      <c r="F49" s="264"/>
      <c r="G49" s="264"/>
      <c r="H49" s="258" t="s">
        <v>390</v>
      </c>
      <c r="I49" s="264"/>
      <c r="J49" s="264"/>
      <c r="K49" s="264"/>
      <c r="L49" s="264"/>
      <c r="M49" s="456" t="s">
        <v>378</v>
      </c>
      <c r="N49" s="456"/>
      <c r="O49" s="456"/>
      <c r="P49" s="456"/>
      <c r="Q49" s="258"/>
      <c r="R49" s="258"/>
      <c r="S49" s="258"/>
      <c r="T49" s="258"/>
      <c r="U49" s="258"/>
      <c r="V49" s="260"/>
      <c r="W49" s="259"/>
      <c r="X49" s="259"/>
      <c r="Y49" s="258"/>
      <c r="Z49" s="258"/>
      <c r="AA49" s="257"/>
      <c r="AB49" s="257"/>
      <c r="AC49" s="257"/>
      <c r="AD49" s="257"/>
      <c r="AE49" s="257"/>
      <c r="AF49" s="257"/>
      <c r="AG49" s="257"/>
      <c r="AH49" s="257"/>
      <c r="AI49" s="257"/>
      <c r="AJ49" s="257"/>
      <c r="AK49" s="257"/>
      <c r="AL49" s="257"/>
      <c r="AM49" s="257"/>
      <c r="AN49" s="257"/>
      <c r="AO49" s="257"/>
      <c r="AP49" s="257"/>
      <c r="AQ49" s="257"/>
      <c r="AR49" s="257"/>
      <c r="AS49" s="257"/>
      <c r="AT49" s="257"/>
      <c r="AU49" s="257"/>
      <c r="AV49" s="257"/>
      <c r="AW49" s="257"/>
      <c r="AX49" s="257"/>
      <c r="AY49" s="257"/>
      <c r="AZ49" s="257"/>
      <c r="BA49" s="257"/>
      <c r="BB49" s="257"/>
      <c r="BC49" s="257"/>
      <c r="BD49" s="257"/>
    </row>
    <row r="50" spans="1:58" ht="20.25" customHeight="1" x14ac:dyDescent="0.15">
      <c r="A50" s="262"/>
      <c r="B50" s="258"/>
      <c r="C50" s="415">
        <f>P40</f>
        <v>0</v>
      </c>
      <c r="D50" s="454"/>
      <c r="E50" s="454"/>
      <c r="F50" s="416"/>
      <c r="G50" s="263" t="s">
        <v>391</v>
      </c>
      <c r="H50" s="466">
        <f>M45</f>
        <v>0</v>
      </c>
      <c r="I50" s="467"/>
      <c r="J50" s="467"/>
      <c r="K50" s="468"/>
      <c r="L50" s="263" t="s">
        <v>386</v>
      </c>
      <c r="M50" s="469">
        <f>ROUNDDOWN(C50+H50,1)</f>
        <v>0</v>
      </c>
      <c r="N50" s="470"/>
      <c r="O50" s="470"/>
      <c r="P50" s="471"/>
      <c r="Q50" s="258"/>
      <c r="R50" s="258"/>
      <c r="S50" s="258"/>
      <c r="T50" s="258"/>
      <c r="U50" s="258"/>
      <c r="V50" s="260"/>
      <c r="W50" s="259"/>
      <c r="X50" s="259"/>
      <c r="Y50" s="258"/>
      <c r="Z50" s="258"/>
      <c r="AA50" s="257"/>
      <c r="AB50" s="257"/>
      <c r="AC50" s="257"/>
      <c r="AD50" s="257"/>
      <c r="AE50" s="257"/>
      <c r="AF50" s="257"/>
      <c r="AG50" s="257"/>
      <c r="AH50" s="257"/>
      <c r="AI50" s="257"/>
      <c r="AJ50" s="257"/>
      <c r="AK50" s="257"/>
      <c r="AL50" s="257"/>
      <c r="AM50" s="257"/>
      <c r="AN50" s="257"/>
      <c r="AO50" s="257"/>
      <c r="AP50" s="257"/>
      <c r="AQ50" s="257"/>
      <c r="AR50" s="257"/>
      <c r="AS50" s="257"/>
      <c r="AT50" s="257"/>
      <c r="AU50" s="257"/>
      <c r="AV50" s="257"/>
      <c r="AW50" s="257"/>
      <c r="AX50" s="257"/>
      <c r="AY50" s="257"/>
      <c r="AZ50" s="257"/>
      <c r="BA50" s="257"/>
      <c r="BB50" s="257"/>
      <c r="BC50" s="257"/>
      <c r="BD50" s="257"/>
    </row>
    <row r="51" spans="1:58" ht="20.25" customHeight="1" x14ac:dyDescent="0.15">
      <c r="A51" s="262"/>
      <c r="B51" s="258"/>
      <c r="C51" s="258"/>
      <c r="D51" s="258"/>
      <c r="E51" s="258"/>
      <c r="F51" s="258"/>
      <c r="G51" s="258"/>
      <c r="H51" s="258"/>
      <c r="I51" s="258"/>
      <c r="J51" s="258"/>
      <c r="K51" s="258"/>
      <c r="L51" s="258"/>
      <c r="M51" s="258"/>
      <c r="N51" s="261"/>
      <c r="O51" s="258"/>
      <c r="P51" s="258"/>
      <c r="Q51" s="258"/>
      <c r="R51" s="258"/>
      <c r="S51" s="258"/>
      <c r="T51" s="258"/>
      <c r="U51" s="258"/>
      <c r="V51" s="260"/>
      <c r="W51" s="259"/>
      <c r="X51" s="259"/>
      <c r="Y51" s="258"/>
      <c r="Z51" s="258"/>
      <c r="AA51" s="257"/>
      <c r="AB51" s="257"/>
      <c r="AC51" s="257"/>
      <c r="AD51" s="257"/>
      <c r="AE51" s="257"/>
      <c r="AF51" s="257"/>
      <c r="AG51" s="257"/>
      <c r="AH51" s="257"/>
      <c r="AI51" s="257"/>
      <c r="AJ51" s="257"/>
      <c r="AK51" s="257"/>
      <c r="AL51" s="257"/>
      <c r="AM51" s="257"/>
      <c r="AN51" s="257"/>
      <c r="AO51" s="257"/>
      <c r="AP51" s="257"/>
      <c r="AQ51" s="257"/>
      <c r="AR51" s="257"/>
      <c r="AS51" s="257"/>
      <c r="AT51" s="257"/>
      <c r="AU51" s="257"/>
      <c r="AV51" s="257"/>
      <c r="AW51" s="257"/>
      <c r="AX51" s="257"/>
      <c r="AY51" s="257"/>
      <c r="AZ51" s="257"/>
      <c r="BA51" s="257"/>
      <c r="BB51" s="257"/>
      <c r="BC51" s="257"/>
      <c r="BD51" s="257"/>
    </row>
    <row r="52" spans="1:58" ht="20.25" customHeight="1" x14ac:dyDescent="0.15">
      <c r="C52" s="256"/>
      <c r="D52" s="256"/>
      <c r="E52" s="254"/>
      <c r="F52" s="254"/>
      <c r="G52" s="254"/>
      <c r="H52" s="254"/>
      <c r="I52" s="254"/>
      <c r="J52" s="254"/>
      <c r="K52" s="254"/>
      <c r="L52" s="254"/>
      <c r="M52" s="254"/>
      <c r="N52" s="254"/>
      <c r="O52" s="254"/>
      <c r="P52" s="254"/>
      <c r="Q52" s="254"/>
      <c r="R52" s="254"/>
      <c r="S52" s="254"/>
      <c r="T52" s="256"/>
      <c r="U52" s="254"/>
      <c r="V52" s="254"/>
      <c r="W52" s="254"/>
      <c r="X52" s="254"/>
      <c r="Y52" s="254"/>
      <c r="Z52" s="254"/>
      <c r="AA52" s="254"/>
      <c r="AB52" s="254"/>
      <c r="AC52" s="254"/>
      <c r="AD52" s="254"/>
      <c r="AE52" s="254"/>
      <c r="AF52" s="254"/>
      <c r="AJ52" s="255"/>
      <c r="AK52" s="253"/>
      <c r="AL52" s="253"/>
      <c r="AM52" s="254"/>
      <c r="AN52" s="254"/>
      <c r="AO52" s="254"/>
      <c r="AP52" s="254"/>
      <c r="AQ52" s="254"/>
      <c r="AR52" s="254"/>
      <c r="AS52" s="254"/>
      <c r="AT52" s="254"/>
      <c r="AU52" s="254"/>
      <c r="AV52" s="254"/>
      <c r="AW52" s="254"/>
      <c r="AX52" s="254"/>
      <c r="AY52" s="254"/>
      <c r="AZ52" s="254"/>
      <c r="BA52" s="254"/>
      <c r="BB52" s="254"/>
      <c r="BC52" s="254"/>
      <c r="BD52" s="254"/>
      <c r="BE52" s="253"/>
    </row>
    <row r="53" spans="1:58" ht="20.25" customHeight="1" x14ac:dyDescent="0.15">
      <c r="A53" s="254"/>
      <c r="B53" s="254"/>
      <c r="C53" s="256"/>
      <c r="D53" s="256"/>
      <c r="E53" s="254"/>
      <c r="F53" s="254"/>
      <c r="G53" s="254"/>
      <c r="H53" s="254"/>
      <c r="I53" s="254"/>
      <c r="J53" s="254"/>
      <c r="K53" s="254"/>
      <c r="L53" s="254"/>
      <c r="M53" s="254"/>
      <c r="N53" s="254"/>
      <c r="O53" s="254"/>
      <c r="P53" s="254"/>
      <c r="Q53" s="254"/>
      <c r="R53" s="254"/>
      <c r="S53" s="254"/>
      <c r="T53" s="254"/>
      <c r="U53" s="256"/>
      <c r="V53" s="254"/>
      <c r="W53" s="254"/>
      <c r="X53" s="254"/>
      <c r="Y53" s="254"/>
      <c r="Z53" s="254"/>
      <c r="AA53" s="254"/>
      <c r="AB53" s="254"/>
      <c r="AC53" s="254"/>
      <c r="AD53" s="254"/>
      <c r="AE53" s="254"/>
      <c r="AF53" s="254"/>
      <c r="AG53" s="254"/>
      <c r="AK53" s="255"/>
      <c r="AL53" s="253"/>
      <c r="AM53" s="253"/>
      <c r="AN53" s="254"/>
      <c r="AO53" s="254"/>
      <c r="AP53" s="254"/>
      <c r="AQ53" s="254"/>
      <c r="AR53" s="254"/>
      <c r="AS53" s="254"/>
      <c r="AT53" s="254"/>
      <c r="AU53" s="254"/>
      <c r="AV53" s="254"/>
      <c r="AW53" s="254"/>
      <c r="AX53" s="254"/>
      <c r="AY53" s="254"/>
      <c r="AZ53" s="254"/>
      <c r="BA53" s="254"/>
      <c r="BB53" s="254"/>
      <c r="BC53" s="254"/>
      <c r="BD53" s="254"/>
      <c r="BE53" s="254"/>
      <c r="BF53" s="253"/>
    </row>
    <row r="54" spans="1:58" ht="20.25" customHeight="1" x14ac:dyDescent="0.15">
      <c r="A54" s="254"/>
      <c r="B54" s="254"/>
      <c r="C54" s="254"/>
      <c r="D54" s="256"/>
      <c r="E54" s="254"/>
      <c r="F54" s="254"/>
      <c r="G54" s="254"/>
      <c r="H54" s="254"/>
      <c r="I54" s="254"/>
      <c r="J54" s="254"/>
      <c r="K54" s="254"/>
      <c r="L54" s="254"/>
      <c r="M54" s="254"/>
      <c r="N54" s="254"/>
      <c r="O54" s="254"/>
      <c r="P54" s="254"/>
      <c r="Q54" s="254"/>
      <c r="R54" s="254"/>
      <c r="S54" s="254"/>
      <c r="T54" s="254"/>
      <c r="U54" s="256"/>
      <c r="V54" s="254"/>
      <c r="W54" s="254"/>
      <c r="X54" s="254"/>
      <c r="Y54" s="254"/>
      <c r="Z54" s="254"/>
      <c r="AA54" s="254"/>
      <c r="AB54" s="254"/>
      <c r="AC54" s="254"/>
      <c r="AD54" s="254"/>
      <c r="AE54" s="254"/>
      <c r="AF54" s="254"/>
      <c r="AG54" s="254"/>
      <c r="AK54" s="255"/>
      <c r="AL54" s="253"/>
      <c r="AM54" s="253"/>
      <c r="AN54" s="254"/>
      <c r="AO54" s="254"/>
      <c r="AP54" s="254"/>
      <c r="AQ54" s="254"/>
      <c r="AR54" s="254"/>
      <c r="AS54" s="254"/>
      <c r="AT54" s="254"/>
      <c r="AU54" s="254"/>
      <c r="AV54" s="254"/>
      <c r="AW54" s="254"/>
      <c r="AX54" s="254"/>
      <c r="AY54" s="254"/>
      <c r="AZ54" s="254"/>
      <c r="BA54" s="254"/>
      <c r="BB54" s="254"/>
      <c r="BC54" s="254"/>
      <c r="BD54" s="254"/>
      <c r="BE54" s="254"/>
      <c r="BF54" s="253"/>
    </row>
    <row r="55" spans="1:58" ht="20.25" customHeight="1" x14ac:dyDescent="0.15">
      <c r="A55" s="254"/>
      <c r="B55" s="254"/>
      <c r="C55" s="256"/>
      <c r="D55" s="256"/>
      <c r="E55" s="254"/>
      <c r="F55" s="254"/>
      <c r="G55" s="254"/>
      <c r="H55" s="254"/>
      <c r="I55" s="254"/>
      <c r="J55" s="254"/>
      <c r="K55" s="254"/>
      <c r="L55" s="254"/>
      <c r="M55" s="254"/>
      <c r="N55" s="254"/>
      <c r="O55" s="254"/>
      <c r="P55" s="254"/>
      <c r="Q55" s="254"/>
      <c r="R55" s="254"/>
      <c r="S55" s="254"/>
      <c r="T55" s="254"/>
      <c r="U55" s="256"/>
      <c r="V55" s="254"/>
      <c r="W55" s="254"/>
      <c r="X55" s="254"/>
      <c r="Y55" s="254"/>
      <c r="Z55" s="254"/>
      <c r="AA55" s="254"/>
      <c r="AB55" s="254"/>
      <c r="AC55" s="254"/>
      <c r="AD55" s="254"/>
      <c r="AE55" s="254"/>
      <c r="AF55" s="254"/>
      <c r="AG55" s="254"/>
      <c r="AK55" s="255"/>
      <c r="AL55" s="253"/>
      <c r="AM55" s="253"/>
      <c r="AN55" s="254"/>
      <c r="AO55" s="254"/>
      <c r="AP55" s="254"/>
      <c r="AQ55" s="254"/>
      <c r="AR55" s="254"/>
      <c r="AS55" s="254"/>
      <c r="AT55" s="254"/>
      <c r="AU55" s="254"/>
      <c r="AV55" s="254"/>
      <c r="AW55" s="254"/>
      <c r="AX55" s="254"/>
      <c r="AY55" s="254"/>
      <c r="AZ55" s="254"/>
      <c r="BA55" s="254"/>
      <c r="BB55" s="254"/>
      <c r="BC55" s="254"/>
      <c r="BD55" s="254"/>
      <c r="BE55" s="254"/>
      <c r="BF55" s="253"/>
    </row>
    <row r="56" spans="1:58" ht="20.25" customHeight="1" x14ac:dyDescent="0.15">
      <c r="C56" s="255"/>
      <c r="D56" s="255"/>
      <c r="E56" s="255"/>
      <c r="F56" s="255"/>
      <c r="G56" s="255"/>
      <c r="H56" s="255"/>
      <c r="I56" s="255"/>
      <c r="J56" s="255"/>
      <c r="K56" s="255"/>
      <c r="L56" s="255"/>
      <c r="M56" s="255"/>
      <c r="N56" s="255"/>
      <c r="O56" s="255"/>
      <c r="P56" s="255"/>
      <c r="Q56" s="255"/>
      <c r="R56" s="255"/>
      <c r="S56" s="255"/>
      <c r="T56" s="255"/>
      <c r="U56" s="253"/>
      <c r="V56" s="253"/>
      <c r="W56" s="255"/>
      <c r="X56" s="255"/>
      <c r="Y56" s="255"/>
      <c r="Z56" s="255"/>
      <c r="AA56" s="255"/>
      <c r="AB56" s="255"/>
      <c r="AC56" s="255"/>
      <c r="AD56" s="255"/>
      <c r="AE56" s="255"/>
      <c r="AF56" s="255"/>
      <c r="AG56" s="255"/>
      <c r="AH56" s="255"/>
      <c r="AI56" s="255"/>
      <c r="AJ56" s="255"/>
      <c r="AK56" s="255"/>
      <c r="AL56" s="253"/>
      <c r="AM56" s="253"/>
      <c r="AN56" s="254"/>
      <c r="AO56" s="254"/>
      <c r="AP56" s="254"/>
      <c r="AQ56" s="254"/>
      <c r="AR56" s="254"/>
      <c r="AS56" s="254"/>
      <c r="AT56" s="254"/>
      <c r="AU56" s="254"/>
      <c r="AV56" s="254"/>
      <c r="AW56" s="254"/>
      <c r="AX56" s="254"/>
      <c r="AY56" s="254"/>
      <c r="AZ56" s="254"/>
      <c r="BA56" s="254"/>
      <c r="BB56" s="254"/>
      <c r="BC56" s="254"/>
      <c r="BD56" s="254"/>
      <c r="BE56" s="254"/>
      <c r="BF56" s="253"/>
    </row>
    <row r="57" spans="1:58" ht="20.25" customHeight="1" x14ac:dyDescent="0.15">
      <c r="C57" s="255"/>
      <c r="D57" s="255"/>
      <c r="E57" s="255"/>
      <c r="F57" s="255"/>
      <c r="G57" s="255"/>
      <c r="H57" s="255"/>
      <c r="I57" s="255"/>
      <c r="J57" s="255"/>
      <c r="K57" s="255"/>
      <c r="L57" s="255"/>
      <c r="M57" s="255"/>
      <c r="N57" s="255"/>
      <c r="O57" s="255"/>
      <c r="P57" s="255"/>
      <c r="Q57" s="255"/>
      <c r="R57" s="255"/>
      <c r="S57" s="255"/>
      <c r="T57" s="255"/>
      <c r="U57" s="253"/>
      <c r="V57" s="253"/>
      <c r="W57" s="255"/>
      <c r="X57" s="255"/>
      <c r="Y57" s="255"/>
      <c r="Z57" s="255"/>
      <c r="AA57" s="255"/>
      <c r="AB57" s="255"/>
      <c r="AC57" s="255"/>
      <c r="AD57" s="255"/>
      <c r="AE57" s="255"/>
      <c r="AF57" s="255"/>
      <c r="AG57" s="255"/>
      <c r="AH57" s="255"/>
      <c r="AI57" s="255"/>
      <c r="AJ57" s="255"/>
      <c r="AK57" s="255"/>
      <c r="AL57" s="253"/>
      <c r="AM57" s="253"/>
      <c r="AN57" s="254"/>
      <c r="AO57" s="254"/>
      <c r="AP57" s="254"/>
      <c r="AQ57" s="254"/>
      <c r="AR57" s="254"/>
      <c r="AS57" s="254"/>
      <c r="AT57" s="254"/>
      <c r="AU57" s="254"/>
      <c r="AV57" s="254"/>
      <c r="AW57" s="254"/>
      <c r="AX57" s="254"/>
      <c r="AY57" s="254"/>
      <c r="AZ57" s="254"/>
      <c r="BA57" s="254"/>
      <c r="BB57" s="254"/>
      <c r="BC57" s="254"/>
      <c r="BD57" s="254"/>
      <c r="BE57" s="254"/>
      <c r="BF57" s="253"/>
    </row>
  </sheetData>
  <sheetProtection insertRows="0"/>
  <mergeCells count="212">
    <mergeCell ref="M49:P49"/>
    <mergeCell ref="C50:F50"/>
    <mergeCell ref="H50:K50"/>
    <mergeCell ref="M50:P50"/>
    <mergeCell ref="C39:D39"/>
    <mergeCell ref="E39:F39"/>
    <mergeCell ref="G39:H39"/>
    <mergeCell ref="P39:Q39"/>
    <mergeCell ref="G40:H40"/>
    <mergeCell ref="J40:K40"/>
    <mergeCell ref="U45:X45"/>
    <mergeCell ref="J42:K42"/>
    <mergeCell ref="M44:P44"/>
    <mergeCell ref="C45:F45"/>
    <mergeCell ref="H45:K45"/>
    <mergeCell ref="M45:P45"/>
    <mergeCell ref="W39:X39"/>
    <mergeCell ref="C40:D40"/>
    <mergeCell ref="E40:F40"/>
    <mergeCell ref="L40:M40"/>
    <mergeCell ref="P40:Q40"/>
    <mergeCell ref="U40:V40"/>
    <mergeCell ref="W40:X40"/>
    <mergeCell ref="C37:D37"/>
    <mergeCell ref="E37:F37"/>
    <mergeCell ref="G37:H37"/>
    <mergeCell ref="P37:Q37"/>
    <mergeCell ref="V37:Y37"/>
    <mergeCell ref="C38:D38"/>
    <mergeCell ref="U39:V39"/>
    <mergeCell ref="G35:H35"/>
    <mergeCell ref="V35:Y35"/>
    <mergeCell ref="J35:K35"/>
    <mergeCell ref="L35:M35"/>
    <mergeCell ref="E38:F38"/>
    <mergeCell ref="G38:H38"/>
    <mergeCell ref="P38:Q38"/>
    <mergeCell ref="V38:Y38"/>
    <mergeCell ref="L37:M37"/>
    <mergeCell ref="L38:M38"/>
    <mergeCell ref="T37:U37"/>
    <mergeCell ref="T38:U38"/>
    <mergeCell ref="J37:K37"/>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C36:D36"/>
    <mergeCell ref="E36:F36"/>
    <mergeCell ref="G36:H36"/>
    <mergeCell ref="P36:Q36"/>
    <mergeCell ref="V36:Y36"/>
    <mergeCell ref="L36:M36"/>
    <mergeCell ref="J36:K36"/>
    <mergeCell ref="T36:U36"/>
    <mergeCell ref="C34:D35"/>
    <mergeCell ref="E34:H34"/>
    <mergeCell ref="J34:M34"/>
    <mergeCell ref="T34:U34"/>
    <mergeCell ref="V34:Y34"/>
    <mergeCell ref="E35:F35"/>
    <mergeCell ref="C22:D22"/>
    <mergeCell ref="E22:F22"/>
    <mergeCell ref="G22:K22"/>
    <mergeCell ref="L22:O22"/>
    <mergeCell ref="AW24:AX24"/>
    <mergeCell ref="G9:K13"/>
    <mergeCell ref="AU14:AV14"/>
    <mergeCell ref="AW14:AX14"/>
    <mergeCell ref="AU15:AV15"/>
    <mergeCell ref="AW15:AX15"/>
    <mergeCell ref="AU24:AV24"/>
    <mergeCell ref="E19:F19"/>
    <mergeCell ref="C20:D20"/>
    <mergeCell ref="E20:F20"/>
    <mergeCell ref="G20:K20"/>
    <mergeCell ref="L20:O20"/>
    <mergeCell ref="C21:D21"/>
    <mergeCell ref="E21:F21"/>
    <mergeCell ref="G21:K21"/>
    <mergeCell ref="L21:O21"/>
    <mergeCell ref="AU19:AV19"/>
    <mergeCell ref="AW19:AX19"/>
    <mergeCell ref="AU20:AV20"/>
    <mergeCell ref="AW20:AX20"/>
    <mergeCell ref="AU21:AV21"/>
    <mergeCell ref="AW21:AX21"/>
    <mergeCell ref="AU16:AV16"/>
    <mergeCell ref="AW16:AX16"/>
    <mergeCell ref="AU17:AV17"/>
    <mergeCell ref="AW17:AX17"/>
    <mergeCell ref="AU18:AV18"/>
    <mergeCell ref="AW18:AX18"/>
    <mergeCell ref="AW30:AX30"/>
    <mergeCell ref="AU31:AV31"/>
    <mergeCell ref="AW31:AX31"/>
    <mergeCell ref="C14:D14"/>
    <mergeCell ref="E14:F14"/>
    <mergeCell ref="G14:K14"/>
    <mergeCell ref="C15:D15"/>
    <mergeCell ref="L14:O14"/>
    <mergeCell ref="L15:O15"/>
    <mergeCell ref="C16:D16"/>
    <mergeCell ref="AW27:AX27"/>
    <mergeCell ref="AU28:AV28"/>
    <mergeCell ref="AW28:AX28"/>
    <mergeCell ref="AU29:AV29"/>
    <mergeCell ref="AW29:AX29"/>
    <mergeCell ref="AU25:AV25"/>
    <mergeCell ref="AW25:AX25"/>
    <mergeCell ref="AU26:AV26"/>
    <mergeCell ref="AW26:AX26"/>
    <mergeCell ref="AU27:AV27"/>
    <mergeCell ref="AU22:AV22"/>
    <mergeCell ref="AW22:AX22"/>
    <mergeCell ref="AU23:AV23"/>
    <mergeCell ref="AW23:AX23"/>
    <mergeCell ref="C23:D23"/>
    <mergeCell ref="E23:F23"/>
    <mergeCell ref="G23:K23"/>
    <mergeCell ref="L23:O23"/>
    <mergeCell ref="C24:D24"/>
    <mergeCell ref="E24:F24"/>
    <mergeCell ref="G24:K24"/>
    <mergeCell ref="L24:O24"/>
    <mergeCell ref="E15:F15"/>
    <mergeCell ref="G15:K15"/>
    <mergeCell ref="E16:F16"/>
    <mergeCell ref="G16:K16"/>
    <mergeCell ref="E17:F17"/>
    <mergeCell ref="G17:K17"/>
    <mergeCell ref="L16:O16"/>
    <mergeCell ref="C17:D17"/>
    <mergeCell ref="L17:O17"/>
    <mergeCell ref="C18:D18"/>
    <mergeCell ref="L18:O18"/>
    <mergeCell ref="C19:D19"/>
    <mergeCell ref="L19:O19"/>
    <mergeCell ref="E18:F18"/>
    <mergeCell ref="G18:K18"/>
    <mergeCell ref="G19:K19"/>
    <mergeCell ref="L27:O27"/>
    <mergeCell ref="G28:K28"/>
    <mergeCell ref="L28:O28"/>
    <mergeCell ref="C28:D28"/>
    <mergeCell ref="E28:F28"/>
    <mergeCell ref="C25:D25"/>
    <mergeCell ref="E25:F25"/>
    <mergeCell ref="G25:K25"/>
    <mergeCell ref="L25:O25"/>
    <mergeCell ref="C26:D26"/>
    <mergeCell ref="E26:F26"/>
    <mergeCell ref="G26:K26"/>
    <mergeCell ref="L26:O26"/>
    <mergeCell ref="AY14:BD14"/>
    <mergeCell ref="AY15:BD15"/>
    <mergeCell ref="AY16:BD16"/>
    <mergeCell ref="AY17:BD17"/>
    <mergeCell ref="AY18:BD18"/>
    <mergeCell ref="AY19:BD19"/>
    <mergeCell ref="C31:D31"/>
    <mergeCell ref="E31:F31"/>
    <mergeCell ref="G31:K31"/>
    <mergeCell ref="L31:O31"/>
    <mergeCell ref="AY29:BD29"/>
    <mergeCell ref="AY30:BD30"/>
    <mergeCell ref="AY31:BD31"/>
    <mergeCell ref="C29:D29"/>
    <mergeCell ref="E29:F29"/>
    <mergeCell ref="G29:K29"/>
    <mergeCell ref="L29:O29"/>
    <mergeCell ref="C30:D30"/>
    <mergeCell ref="E30:F30"/>
    <mergeCell ref="G30:K30"/>
    <mergeCell ref="L30:O30"/>
    <mergeCell ref="C27:D27"/>
    <mergeCell ref="E27:F27"/>
    <mergeCell ref="G27:K27"/>
    <mergeCell ref="AY26:BD26"/>
    <mergeCell ref="AY27:BD27"/>
    <mergeCell ref="AY28:BD28"/>
    <mergeCell ref="AY20:BD20"/>
    <mergeCell ref="AY21:BD21"/>
    <mergeCell ref="AY22:BD22"/>
    <mergeCell ref="AY23:BD23"/>
    <mergeCell ref="AY24:BD24"/>
    <mergeCell ref="AY25:BD25"/>
  </mergeCells>
  <phoneticPr fontId="2"/>
  <conditionalFormatting sqref="AU14:AX31">
    <cfRule type="expression" dxfId="8" priority="4">
      <formula>INDIRECT(ADDRESS(ROW(),COLUMN()))=TRUNC(INDIRECT(ADDRESS(ROW(),COLUMN())))</formula>
    </cfRule>
  </conditionalFormatting>
  <conditionalFormatting sqref="E40:Q40 I36:Q39">
    <cfRule type="expression" dxfId="7" priority="3">
      <formula>INDIRECT(ADDRESS(ROW(),COLUMN()))=TRUNC(INDIRECT(ADDRESS(ROW(),COLUMN())))</formula>
    </cfRule>
  </conditionalFormatting>
  <conditionalFormatting sqref="C45:F45">
    <cfRule type="expression" dxfId="6" priority="2">
      <formula>INDIRECT(ADDRESS(ROW(),COLUMN()))=TRUNC(INDIRECT(ADDRESS(ROW(),COLUMN())))</formula>
    </cfRule>
  </conditionalFormatting>
  <conditionalFormatting sqref="E36:H39">
    <cfRule type="expression" dxfId="5" priority="1">
      <formula>INDIRECT(ADDRESS(ROW(),COLUMN()))=TRUNC(INDIRECT(ADDRESS(ROW(),COLUMN())))</formula>
    </cfRule>
  </conditionalFormatting>
  <dataValidations count="8">
    <dataValidation allowBlank="1" showInputMessage="1" showErrorMessage="1" error="入力可能範囲　32～40" sqref="AZ6" xr:uid="{00000000-0002-0000-0100-000007000000}"/>
    <dataValidation type="list" allowBlank="1" showInputMessage="1" sqref="E14:F31" xr:uid="{00000000-0002-0000-0100-000006000000}">
      <formula1>"A, B, C, D"</formula1>
    </dataValidation>
    <dataValidation type="list" allowBlank="1" showInputMessage="1" showErrorMessage="1" sqref="AZ4:BC4" xr:uid="{00000000-0002-0000-0100-000005000000}">
      <formula1>"予定,実績,予定・実績"</formula1>
    </dataValidation>
    <dataValidation type="list" errorStyle="warning" allowBlank="1" showInputMessage="1" error="リストにない場合のみ、入力してください。" sqref="G14:K31" xr:uid="{00000000-0002-0000-0100-000004000000}">
      <formula1>INDIRECT(C14)</formula1>
    </dataValidation>
    <dataValidation type="list" allowBlank="1" showInputMessage="1" sqref="C14:D31" xr:uid="{00000000-0002-0000-0100-000003000000}">
      <formula1>職種</formula1>
    </dataValidation>
    <dataValidation type="list" allowBlank="1" showInputMessage="1" showErrorMessage="1" sqref="AZ3" xr:uid="{00000000-0002-0000-0100-000002000000}">
      <formula1>"４週,暦月"</formula1>
    </dataValidation>
    <dataValidation type="list" allowBlank="1" showInputMessage="1" showErrorMessage="1" sqref="J42:K42" xr:uid="{00000000-0002-0000-0100-000001000000}">
      <formula1>"週,暦月"</formula1>
    </dataValidation>
    <dataValidation type="decimal" allowBlank="1" showInputMessage="1" showErrorMessage="1" error="入力可能範囲　32～40" sqref="AV5" xr:uid="{00000000-0002-0000-0100-000000000000}">
      <formula1>32</formula1>
      <formula2>40</formula2>
    </dataValidation>
  </dataValidations>
  <printOptions horizontalCentered="1"/>
  <pageMargins left="0.23622047244094491" right="0.23622047244094491" top="0.43307086614173229" bottom="0.27559055118110237" header="0.31496062992125984" footer="0.31496062992125984"/>
  <pageSetup paperSize="9" scale="46" fitToHeight="0" orientation="landscape"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'C:\Users\JH001\Downloads\[33_1_11__.xlsx]プルダウン・リスト'!#REF!</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A69"/>
  <sheetViews>
    <sheetView view="pageBreakPreview" topLeftCell="A16" zoomScaleNormal="100" zoomScaleSheetLayoutView="100" workbookViewId="0">
      <selection activeCell="R56" sqref="R56"/>
    </sheetView>
  </sheetViews>
  <sheetFormatPr defaultColWidth="4" defaultRowHeight="13.5" x14ac:dyDescent="0.15"/>
  <cols>
    <col min="1" max="1" width="2.125" style="1" customWidth="1"/>
    <col min="2" max="2" width="2.375" style="1" customWidth="1"/>
    <col min="3" max="8" width="4" style="1" customWidth="1"/>
    <col min="9" max="19" width="4.625" style="1" customWidth="1"/>
    <col min="20" max="20" width="8.375" style="1" customWidth="1"/>
    <col min="21" max="24" width="2.375" style="1" customWidth="1"/>
    <col min="25" max="25" width="2.125" style="1" customWidth="1"/>
    <col min="26" max="16384" width="4" style="1"/>
  </cols>
  <sheetData>
    <row r="1" spans="2:24" ht="6.75" customHeight="1" x14ac:dyDescent="0.15"/>
    <row r="2" spans="2:24" x14ac:dyDescent="0.15">
      <c r="B2" s="1" t="s">
        <v>37</v>
      </c>
    </row>
    <row r="3" spans="2:24" ht="15.75" customHeight="1" x14ac:dyDescent="0.15">
      <c r="R3" s="483" t="s">
        <v>38</v>
      </c>
      <c r="S3" s="483"/>
      <c r="T3" s="483"/>
      <c r="U3" s="483"/>
      <c r="V3" s="483"/>
      <c r="W3" s="483"/>
      <c r="X3" s="483"/>
    </row>
    <row r="4" spans="2:24" ht="10.5" customHeight="1" x14ac:dyDescent="0.15"/>
    <row r="5" spans="2:24" ht="27.75" customHeight="1" x14ac:dyDescent="0.15">
      <c r="B5" s="484" t="s">
        <v>39</v>
      </c>
      <c r="C5" s="485"/>
      <c r="D5" s="485"/>
      <c r="E5" s="485"/>
      <c r="F5" s="485"/>
      <c r="G5" s="485"/>
      <c r="H5" s="485"/>
      <c r="I5" s="485"/>
      <c r="J5" s="485"/>
      <c r="K5" s="485"/>
      <c r="L5" s="485"/>
      <c r="M5" s="485"/>
      <c r="N5" s="485"/>
      <c r="O5" s="485"/>
      <c r="P5" s="485"/>
      <c r="Q5" s="485"/>
      <c r="R5" s="485"/>
      <c r="S5" s="485"/>
      <c r="T5" s="485"/>
      <c r="U5" s="485"/>
      <c r="V5" s="485"/>
      <c r="W5" s="485"/>
      <c r="X5" s="485"/>
    </row>
    <row r="7" spans="2:24" ht="23.25" customHeight="1" x14ac:dyDescent="0.15">
      <c r="B7" s="480" t="s">
        <v>40</v>
      </c>
      <c r="C7" s="481"/>
      <c r="D7" s="481"/>
      <c r="E7" s="481"/>
      <c r="F7" s="481"/>
      <c r="G7" s="481"/>
      <c r="H7" s="482"/>
      <c r="I7" s="480"/>
      <c r="J7" s="481"/>
      <c r="K7" s="481"/>
      <c r="L7" s="481"/>
      <c r="M7" s="481"/>
      <c r="N7" s="481"/>
      <c r="O7" s="481"/>
      <c r="P7" s="481"/>
      <c r="Q7" s="481"/>
      <c r="R7" s="481"/>
      <c r="S7" s="481"/>
      <c r="T7" s="481"/>
      <c r="U7" s="481"/>
      <c r="V7" s="481"/>
      <c r="W7" s="481"/>
      <c r="X7" s="482"/>
    </row>
    <row r="8" spans="2:24" ht="23.25" customHeight="1" x14ac:dyDescent="0.15">
      <c r="B8" s="486" t="s">
        <v>41</v>
      </c>
      <c r="C8" s="487"/>
      <c r="D8" s="487"/>
      <c r="E8" s="487"/>
      <c r="F8" s="487"/>
      <c r="G8" s="487"/>
      <c r="H8" s="488"/>
      <c r="I8" s="489" t="s">
        <v>42</v>
      </c>
      <c r="J8" s="490"/>
      <c r="K8" s="490"/>
      <c r="L8" s="490"/>
      <c r="M8" s="490"/>
      <c r="N8" s="490"/>
      <c r="O8" s="490"/>
      <c r="P8" s="490"/>
      <c r="Q8" s="490"/>
      <c r="R8" s="490"/>
      <c r="S8" s="490"/>
      <c r="T8" s="490"/>
      <c r="U8" s="490"/>
      <c r="V8" s="490"/>
      <c r="W8" s="490"/>
      <c r="X8" s="491"/>
    </row>
    <row r="9" spans="2:24" ht="16.5" customHeight="1" x14ac:dyDescent="0.15">
      <c r="B9" s="486" t="s">
        <v>43</v>
      </c>
      <c r="C9" s="487"/>
      <c r="D9" s="487"/>
      <c r="E9" s="487"/>
      <c r="F9" s="487"/>
      <c r="G9" s="487"/>
      <c r="H9" s="488"/>
      <c r="I9" s="492" t="s">
        <v>44</v>
      </c>
      <c r="J9" s="493"/>
      <c r="K9" s="493"/>
      <c r="L9" s="493"/>
      <c r="M9" s="493"/>
      <c r="N9" s="493"/>
      <c r="O9" s="493"/>
      <c r="P9" s="493"/>
      <c r="Q9" s="493"/>
      <c r="R9" s="493"/>
      <c r="S9" s="493"/>
      <c r="T9" s="493"/>
      <c r="U9" s="493"/>
      <c r="V9" s="493"/>
      <c r="W9" s="493"/>
      <c r="X9" s="494"/>
    </row>
    <row r="10" spans="2:24" ht="16.5" customHeight="1" x14ac:dyDescent="0.15">
      <c r="B10" s="477"/>
      <c r="C10" s="478"/>
      <c r="D10" s="478"/>
      <c r="E10" s="478"/>
      <c r="F10" s="478"/>
      <c r="G10" s="478"/>
      <c r="H10" s="479"/>
      <c r="I10" s="495" t="s">
        <v>45</v>
      </c>
      <c r="J10" s="495"/>
      <c r="K10" s="495"/>
      <c r="L10" s="495"/>
      <c r="M10" s="495"/>
      <c r="N10" s="495"/>
      <c r="O10" s="495"/>
      <c r="P10" s="495"/>
      <c r="Q10" s="495"/>
      <c r="R10" s="495"/>
      <c r="S10" s="495"/>
      <c r="T10" s="495"/>
      <c r="U10" s="495"/>
      <c r="V10" s="495"/>
      <c r="W10" s="495"/>
      <c r="X10" s="496"/>
    </row>
    <row r="12" spans="2:24" ht="6" customHeight="1" x14ac:dyDescent="0.15">
      <c r="B12" s="7"/>
      <c r="C12" s="8"/>
      <c r="D12" s="8"/>
      <c r="E12" s="8"/>
      <c r="F12" s="8"/>
      <c r="G12" s="8"/>
      <c r="H12" s="8"/>
      <c r="I12" s="8"/>
      <c r="J12" s="8"/>
      <c r="K12" s="8"/>
      <c r="L12" s="8"/>
      <c r="M12" s="8"/>
      <c r="N12" s="8"/>
      <c r="O12" s="8"/>
      <c r="P12" s="8"/>
      <c r="Q12" s="8"/>
      <c r="R12" s="8"/>
      <c r="S12" s="8"/>
      <c r="T12" s="8"/>
      <c r="U12" s="7"/>
      <c r="V12" s="8"/>
      <c r="W12" s="8"/>
      <c r="X12" s="2"/>
    </row>
    <row r="13" spans="2:24" x14ac:dyDescent="0.15">
      <c r="B13" s="9" t="s">
        <v>46</v>
      </c>
      <c r="D13" s="5"/>
      <c r="E13" s="5"/>
      <c r="F13" s="5"/>
      <c r="G13" s="5"/>
      <c r="H13" s="5"/>
      <c r="I13" s="5"/>
      <c r="J13" s="5"/>
      <c r="K13" s="5"/>
      <c r="L13" s="5"/>
      <c r="M13" s="5"/>
      <c r="N13" s="5"/>
      <c r="O13" s="5"/>
      <c r="P13" s="5"/>
      <c r="Q13" s="5"/>
      <c r="R13" s="5"/>
      <c r="S13" s="5"/>
      <c r="T13" s="5"/>
      <c r="U13" s="9"/>
      <c r="V13" s="5"/>
      <c r="W13" s="5"/>
      <c r="X13" s="3"/>
    </row>
    <row r="14" spans="2:24" ht="6.75" customHeight="1" x14ac:dyDescent="0.15">
      <c r="B14" s="9"/>
      <c r="C14" s="5"/>
      <c r="D14" s="5"/>
      <c r="E14" s="5"/>
      <c r="F14" s="5"/>
      <c r="G14" s="5"/>
      <c r="H14" s="5"/>
      <c r="I14" s="5"/>
      <c r="J14" s="5"/>
      <c r="K14" s="5"/>
      <c r="L14" s="5"/>
      <c r="M14" s="5"/>
      <c r="N14" s="5"/>
      <c r="O14" s="5"/>
      <c r="P14" s="5"/>
      <c r="Q14" s="5"/>
      <c r="R14" s="5"/>
      <c r="S14" s="5"/>
      <c r="T14" s="5"/>
      <c r="U14" s="9"/>
      <c r="V14" s="5"/>
      <c r="W14" s="5"/>
      <c r="X14" s="3"/>
    </row>
    <row r="15" spans="2:24" x14ac:dyDescent="0.15">
      <c r="B15" s="9"/>
      <c r="C15" s="5" t="s">
        <v>47</v>
      </c>
      <c r="D15" s="5"/>
      <c r="E15" s="5"/>
      <c r="F15" s="5"/>
      <c r="G15" s="5"/>
      <c r="H15" s="5"/>
      <c r="I15" s="5"/>
      <c r="J15" s="5"/>
      <c r="K15" s="5"/>
      <c r="L15" s="5"/>
      <c r="M15" s="5"/>
      <c r="N15" s="5"/>
      <c r="O15" s="5"/>
      <c r="P15" s="5"/>
      <c r="Q15" s="5"/>
      <c r="R15" s="5"/>
      <c r="S15" s="5"/>
      <c r="T15" s="5"/>
      <c r="U15" s="9"/>
      <c r="V15" s="5"/>
      <c r="W15" s="5"/>
      <c r="X15" s="3"/>
    </row>
    <row r="16" spans="2:24" x14ac:dyDescent="0.15">
      <c r="B16" s="9"/>
      <c r="C16" s="5" t="s">
        <v>48</v>
      </c>
      <c r="D16" s="5"/>
      <c r="E16" s="5"/>
      <c r="F16" s="5"/>
      <c r="G16" s="5"/>
      <c r="H16" s="5"/>
      <c r="I16" s="5"/>
      <c r="J16" s="5"/>
      <c r="K16" s="5"/>
      <c r="L16" s="5"/>
      <c r="M16" s="5"/>
      <c r="N16" s="5"/>
      <c r="O16" s="5"/>
      <c r="P16" s="5"/>
      <c r="Q16" s="5"/>
      <c r="R16" s="5"/>
      <c r="S16" s="5"/>
      <c r="T16" s="5"/>
      <c r="U16" s="9"/>
      <c r="V16" s="5"/>
      <c r="W16" s="5"/>
      <c r="X16" s="3"/>
    </row>
    <row r="17" spans="2:27" ht="6" customHeight="1" x14ac:dyDescent="0.15">
      <c r="B17" s="9"/>
      <c r="C17" s="5"/>
      <c r="D17" s="5"/>
      <c r="E17" s="5"/>
      <c r="F17" s="5"/>
      <c r="G17" s="5"/>
      <c r="H17" s="5"/>
      <c r="I17" s="5"/>
      <c r="J17" s="5"/>
      <c r="K17" s="5"/>
      <c r="L17" s="5"/>
      <c r="M17" s="5"/>
      <c r="N17" s="5"/>
      <c r="O17" s="5"/>
      <c r="P17" s="5"/>
      <c r="Q17" s="5"/>
      <c r="R17" s="5"/>
      <c r="S17" s="5"/>
      <c r="T17" s="5"/>
      <c r="U17" s="9"/>
      <c r="V17" s="5"/>
      <c r="W17" s="5"/>
      <c r="X17" s="3"/>
    </row>
    <row r="18" spans="2:27" ht="14.25" customHeight="1" x14ac:dyDescent="0.15">
      <c r="B18" s="9"/>
      <c r="C18" s="5" t="s">
        <v>49</v>
      </c>
      <c r="D18" s="5"/>
      <c r="E18" s="5"/>
      <c r="F18" s="5"/>
      <c r="G18" s="5"/>
      <c r="H18" s="5"/>
      <c r="I18" s="5"/>
      <c r="J18" s="5"/>
      <c r="K18" s="5"/>
      <c r="L18" s="5"/>
      <c r="M18" s="5"/>
      <c r="N18" s="5"/>
      <c r="O18" s="5"/>
      <c r="P18" s="5"/>
      <c r="Q18" s="5"/>
      <c r="R18" s="5"/>
      <c r="S18" s="5"/>
      <c r="T18" s="5"/>
      <c r="U18" s="474" t="s">
        <v>50</v>
      </c>
      <c r="V18" s="475"/>
      <c r="W18" s="475"/>
      <c r="X18" s="476"/>
      <c r="Y18" s="5"/>
      <c r="Z18" s="5"/>
      <c r="AA18" s="5"/>
    </row>
    <row r="19" spans="2:27" ht="14.25" customHeight="1" x14ac:dyDescent="0.15">
      <c r="B19" s="9"/>
      <c r="C19" s="5" t="s">
        <v>51</v>
      </c>
      <c r="D19" s="5"/>
      <c r="E19" s="5"/>
      <c r="F19" s="5"/>
      <c r="G19" s="5"/>
      <c r="H19" s="5"/>
      <c r="I19" s="5"/>
      <c r="J19" s="5"/>
      <c r="K19" s="5"/>
      <c r="L19" s="5"/>
      <c r="M19" s="5"/>
      <c r="N19" s="5"/>
      <c r="O19" s="5"/>
      <c r="P19" s="5"/>
      <c r="Q19" s="5"/>
      <c r="R19" s="5"/>
      <c r="S19" s="5"/>
      <c r="T19" s="5"/>
      <c r="U19" s="474" t="s">
        <v>50</v>
      </c>
      <c r="V19" s="475"/>
      <c r="W19" s="475"/>
      <c r="X19" s="476"/>
      <c r="Y19" s="5"/>
      <c r="Z19" s="5"/>
      <c r="AA19" s="5"/>
    </row>
    <row r="20" spans="2:27" ht="14.25" customHeight="1" x14ac:dyDescent="0.15">
      <c r="B20" s="9"/>
      <c r="C20" s="5" t="s">
        <v>52</v>
      </c>
      <c r="D20" s="5"/>
      <c r="E20" s="5"/>
      <c r="F20" s="5"/>
      <c r="G20" s="5"/>
      <c r="H20" s="5"/>
      <c r="I20" s="5"/>
      <c r="J20" s="5"/>
      <c r="K20" s="5"/>
      <c r="L20" s="5"/>
      <c r="M20" s="5"/>
      <c r="N20" s="5"/>
      <c r="O20" s="5"/>
      <c r="P20" s="5"/>
      <c r="Q20" s="5"/>
      <c r="R20" s="5"/>
      <c r="S20" s="5"/>
      <c r="T20" s="5"/>
      <c r="U20" s="209"/>
      <c r="V20" s="210"/>
      <c r="W20" s="210"/>
      <c r="X20" s="211"/>
      <c r="Y20" s="5"/>
      <c r="Z20" s="5"/>
      <c r="AA20" s="5"/>
    </row>
    <row r="21" spans="2:27" ht="6.75" customHeight="1" x14ac:dyDescent="0.15">
      <c r="B21" s="9"/>
      <c r="C21" s="5"/>
      <c r="D21" s="5"/>
      <c r="E21" s="5"/>
      <c r="F21" s="5"/>
      <c r="G21" s="5"/>
      <c r="H21" s="5"/>
      <c r="I21" s="5"/>
      <c r="J21" s="5"/>
      <c r="K21" s="5"/>
      <c r="L21" s="5"/>
      <c r="M21" s="5"/>
      <c r="N21" s="5"/>
      <c r="O21" s="5"/>
      <c r="P21" s="5"/>
      <c r="Q21" s="5"/>
      <c r="R21" s="5"/>
      <c r="S21" s="5"/>
      <c r="T21" s="5"/>
      <c r="U21" s="209"/>
      <c r="V21" s="210"/>
      <c r="W21" s="210"/>
      <c r="X21" s="211"/>
      <c r="Y21" s="5"/>
      <c r="Z21" s="5"/>
      <c r="AA21" s="5"/>
    </row>
    <row r="22" spans="2:27" ht="14.25" customHeight="1" x14ac:dyDescent="0.15">
      <c r="B22" s="9"/>
      <c r="C22" s="5" t="s">
        <v>53</v>
      </c>
      <c r="D22" s="480" t="s">
        <v>54</v>
      </c>
      <c r="E22" s="481"/>
      <c r="F22" s="481"/>
      <c r="G22" s="481"/>
      <c r="H22" s="482"/>
      <c r="I22" s="229" t="s">
        <v>55</v>
      </c>
      <c r="J22" s="230"/>
      <c r="K22" s="230"/>
      <c r="L22" s="230"/>
      <c r="M22" s="230"/>
      <c r="N22" s="230"/>
      <c r="O22" s="208" t="s">
        <v>56</v>
      </c>
      <c r="P22" s="5"/>
      <c r="Q22" s="5"/>
      <c r="S22" s="5"/>
      <c r="T22" s="5"/>
      <c r="U22" s="209"/>
      <c r="V22" s="210"/>
      <c r="W22" s="210"/>
      <c r="X22" s="211"/>
      <c r="Y22" s="5"/>
      <c r="Z22" s="5"/>
      <c r="AA22" s="5"/>
    </row>
    <row r="23" spans="2:27" ht="7.5" customHeight="1" x14ac:dyDescent="0.15">
      <c r="B23" s="9"/>
      <c r="C23" s="5"/>
      <c r="D23" s="5"/>
      <c r="E23" s="5"/>
      <c r="F23" s="5"/>
      <c r="G23" s="5"/>
      <c r="H23" s="5"/>
      <c r="I23" s="5"/>
      <c r="J23" s="5"/>
      <c r="K23" s="5"/>
      <c r="L23" s="5"/>
      <c r="M23" s="5"/>
      <c r="N23" s="5"/>
      <c r="O23" s="5"/>
      <c r="P23" s="5"/>
      <c r="Q23" s="5"/>
      <c r="R23" s="5"/>
      <c r="S23" s="5"/>
      <c r="T23" s="5"/>
      <c r="U23" s="209"/>
      <c r="V23" s="210"/>
      <c r="W23" s="210"/>
      <c r="X23" s="211"/>
      <c r="Y23" s="5"/>
      <c r="Z23" s="5"/>
      <c r="AA23" s="5"/>
    </row>
    <row r="24" spans="2:27" ht="14.25" customHeight="1" x14ac:dyDescent="0.15">
      <c r="B24" s="9"/>
      <c r="C24" s="5" t="s">
        <v>57</v>
      </c>
      <c r="D24" s="5"/>
      <c r="E24" s="5"/>
      <c r="F24" s="5"/>
      <c r="G24" s="5"/>
      <c r="H24" s="5"/>
      <c r="I24" s="5"/>
      <c r="J24" s="5"/>
      <c r="K24" s="5"/>
      <c r="L24" s="5"/>
      <c r="M24" s="5"/>
      <c r="N24" s="5"/>
      <c r="O24" s="5"/>
      <c r="P24" s="5"/>
      <c r="Q24" s="5"/>
      <c r="R24" s="5"/>
      <c r="S24" s="5"/>
      <c r="T24" s="5"/>
      <c r="U24" s="474" t="s">
        <v>50</v>
      </c>
      <c r="V24" s="475"/>
      <c r="W24" s="475"/>
      <c r="X24" s="476"/>
      <c r="Y24" s="5"/>
      <c r="Z24" s="5"/>
      <c r="AA24" s="5"/>
    </row>
    <row r="25" spans="2:27" ht="14.25" customHeight="1" x14ac:dyDescent="0.15">
      <c r="B25" s="9"/>
      <c r="C25" s="5" t="s">
        <v>58</v>
      </c>
      <c r="D25" s="5"/>
      <c r="E25" s="5"/>
      <c r="F25" s="5"/>
      <c r="G25" s="5"/>
      <c r="H25" s="5"/>
      <c r="I25" s="5"/>
      <c r="J25" s="5"/>
      <c r="K25" s="5"/>
      <c r="L25" s="5"/>
      <c r="M25" s="5"/>
      <c r="N25" s="5"/>
      <c r="O25" s="5"/>
      <c r="P25" s="5"/>
      <c r="Q25" s="5"/>
      <c r="R25" s="5"/>
      <c r="S25" s="5"/>
      <c r="T25" s="5"/>
      <c r="U25" s="474"/>
      <c r="V25" s="475"/>
      <c r="W25" s="475"/>
      <c r="X25" s="476"/>
      <c r="Y25" s="5"/>
      <c r="Z25" s="5"/>
      <c r="AA25" s="5"/>
    </row>
    <row r="26" spans="2:27" ht="14.25" customHeight="1" x14ac:dyDescent="0.15">
      <c r="B26" s="9"/>
      <c r="C26" s="5" t="s">
        <v>59</v>
      </c>
      <c r="D26" s="5"/>
      <c r="E26" s="5"/>
      <c r="F26" s="5"/>
      <c r="G26" s="5"/>
      <c r="H26" s="5"/>
      <c r="I26" s="5"/>
      <c r="J26" s="5"/>
      <c r="K26" s="5"/>
      <c r="L26" s="5"/>
      <c r="M26" s="5"/>
      <c r="N26" s="5"/>
      <c r="O26" s="5"/>
      <c r="P26" s="5"/>
      <c r="Q26" s="5"/>
      <c r="R26" s="5"/>
      <c r="S26" s="5"/>
      <c r="T26" s="5" t="s">
        <v>60</v>
      </c>
      <c r="U26" s="474" t="s">
        <v>50</v>
      </c>
      <c r="V26" s="475"/>
      <c r="W26" s="475"/>
      <c r="X26" s="476"/>
      <c r="Y26" s="5"/>
      <c r="Z26" s="5"/>
      <c r="AA26" s="5"/>
    </row>
    <row r="27" spans="2:27" ht="14.25" customHeight="1" x14ac:dyDescent="0.15">
      <c r="B27" s="9"/>
      <c r="C27" s="5" t="s">
        <v>61</v>
      </c>
      <c r="D27" s="5"/>
      <c r="E27" s="5"/>
      <c r="F27" s="5"/>
      <c r="G27" s="5"/>
      <c r="H27" s="5"/>
      <c r="I27" s="5"/>
      <c r="J27" s="5"/>
      <c r="K27" s="5"/>
      <c r="L27" s="5"/>
      <c r="M27" s="5"/>
      <c r="N27" s="5"/>
      <c r="O27" s="5"/>
      <c r="P27" s="5"/>
      <c r="Q27" s="5"/>
      <c r="R27" s="5"/>
      <c r="S27" s="5"/>
      <c r="T27" s="5"/>
      <c r="U27" s="474" t="s">
        <v>50</v>
      </c>
      <c r="V27" s="475"/>
      <c r="W27" s="475"/>
      <c r="X27" s="476"/>
      <c r="Y27" s="5"/>
      <c r="Z27" s="5"/>
      <c r="AA27" s="5"/>
    </row>
    <row r="28" spans="2:27" ht="14.25" customHeight="1" x14ac:dyDescent="0.15">
      <c r="B28" s="9"/>
      <c r="C28" s="5" t="s">
        <v>62</v>
      </c>
      <c r="D28" s="5"/>
      <c r="E28" s="5"/>
      <c r="F28" s="5"/>
      <c r="G28" s="5"/>
      <c r="H28" s="5"/>
      <c r="I28" s="5"/>
      <c r="J28" s="5"/>
      <c r="K28" s="5"/>
      <c r="L28" s="5"/>
      <c r="M28" s="5"/>
      <c r="N28" s="5"/>
      <c r="O28" s="5"/>
      <c r="P28" s="5"/>
      <c r="Q28" s="5"/>
      <c r="R28" s="5"/>
      <c r="S28" s="5"/>
      <c r="T28" s="5"/>
      <c r="U28" s="474"/>
      <c r="V28" s="475"/>
      <c r="W28" s="475"/>
      <c r="X28" s="476"/>
      <c r="Y28" s="5"/>
      <c r="Z28" s="5"/>
      <c r="AA28" s="5"/>
    </row>
    <row r="29" spans="2:27" ht="14.25" customHeight="1" x14ac:dyDescent="0.15">
      <c r="B29" s="9"/>
      <c r="C29" s="5" t="s">
        <v>63</v>
      </c>
      <c r="D29" s="5"/>
      <c r="E29" s="5"/>
      <c r="F29" s="5"/>
      <c r="G29" s="5"/>
      <c r="H29" s="5"/>
      <c r="I29" s="5"/>
      <c r="J29" s="5"/>
      <c r="K29" s="5"/>
      <c r="L29" s="5"/>
      <c r="M29" s="5"/>
      <c r="N29" s="5"/>
      <c r="O29" s="5"/>
      <c r="P29" s="5"/>
      <c r="Q29" s="5"/>
      <c r="R29" s="5"/>
      <c r="S29" s="5"/>
      <c r="T29" s="5"/>
      <c r="U29" s="474" t="s">
        <v>50</v>
      </c>
      <c r="V29" s="475"/>
      <c r="W29" s="475"/>
      <c r="X29" s="476"/>
      <c r="Y29" s="5"/>
      <c r="Z29" s="5"/>
      <c r="AA29" s="5"/>
    </row>
    <row r="30" spans="2:27" ht="14.25" customHeight="1" x14ac:dyDescent="0.15">
      <c r="B30" s="9"/>
      <c r="C30" s="5" t="s">
        <v>64</v>
      </c>
      <c r="D30" s="5"/>
      <c r="E30" s="5"/>
      <c r="F30" s="5"/>
      <c r="G30" s="5"/>
      <c r="H30" s="5"/>
      <c r="I30" s="5"/>
      <c r="J30" s="5"/>
      <c r="K30" s="5"/>
      <c r="L30" s="5"/>
      <c r="M30" s="5"/>
      <c r="N30" s="5"/>
      <c r="O30" s="5"/>
      <c r="P30" s="5"/>
      <c r="Q30" s="5"/>
      <c r="R30" s="5"/>
      <c r="S30" s="5"/>
      <c r="T30" s="5"/>
      <c r="U30" s="474" t="s">
        <v>50</v>
      </c>
      <c r="V30" s="475"/>
      <c r="W30" s="475"/>
      <c r="X30" s="476"/>
      <c r="Y30" s="5"/>
      <c r="Z30" s="5"/>
      <c r="AA30" s="5"/>
    </row>
    <row r="31" spans="2:27" ht="14.25" customHeight="1" x14ac:dyDescent="0.15">
      <c r="B31" s="9"/>
      <c r="C31" s="5" t="s">
        <v>65</v>
      </c>
      <c r="D31" s="5"/>
      <c r="E31" s="5"/>
      <c r="F31" s="5"/>
      <c r="G31" s="5"/>
      <c r="H31" s="5"/>
      <c r="I31" s="5"/>
      <c r="J31" s="5"/>
      <c r="K31" s="5"/>
      <c r="L31" s="5"/>
      <c r="M31" s="5"/>
      <c r="N31" s="5"/>
      <c r="O31" s="5"/>
      <c r="P31" s="5"/>
      <c r="Q31" s="5"/>
      <c r="R31" s="5"/>
      <c r="S31" s="5"/>
      <c r="T31" s="5"/>
      <c r="U31" s="474"/>
      <c r="V31" s="475"/>
      <c r="W31" s="475"/>
      <c r="X31" s="476"/>
      <c r="Y31" s="5"/>
      <c r="Z31" s="5"/>
      <c r="AA31" s="5"/>
    </row>
    <row r="32" spans="2:27" ht="14.25" customHeight="1" x14ac:dyDescent="0.15">
      <c r="B32" s="9"/>
      <c r="C32" s="5" t="s">
        <v>310</v>
      </c>
      <c r="D32" s="5"/>
      <c r="E32" s="5"/>
      <c r="F32" s="5"/>
      <c r="G32" s="5"/>
      <c r="H32" s="5"/>
      <c r="I32" s="5"/>
      <c r="J32" s="5"/>
      <c r="K32" s="5"/>
      <c r="L32" s="5"/>
      <c r="M32" s="5"/>
      <c r="N32" s="5"/>
      <c r="O32" s="5"/>
      <c r="P32" s="5"/>
      <c r="Q32" s="5"/>
      <c r="R32" s="5"/>
      <c r="S32" s="5"/>
      <c r="T32" s="5"/>
      <c r="U32" s="474" t="s">
        <v>50</v>
      </c>
      <c r="V32" s="475"/>
      <c r="W32" s="475"/>
      <c r="X32" s="476"/>
      <c r="Y32" s="5"/>
      <c r="Z32" s="5"/>
      <c r="AA32" s="5"/>
    </row>
    <row r="33" spans="2:27" ht="14.25" customHeight="1" x14ac:dyDescent="0.15">
      <c r="B33" s="9"/>
      <c r="C33" s="5" t="s">
        <v>311</v>
      </c>
      <c r="D33" s="5" t="s">
        <v>312</v>
      </c>
      <c r="E33" s="5"/>
      <c r="F33" s="5"/>
      <c r="G33" s="5"/>
      <c r="H33" s="5"/>
      <c r="I33" s="5"/>
      <c r="J33" s="5"/>
      <c r="K33" s="5"/>
      <c r="L33" s="5"/>
      <c r="M33" s="5"/>
      <c r="N33" s="5"/>
      <c r="O33" s="5"/>
      <c r="P33" s="5"/>
      <c r="Q33" s="5"/>
      <c r="R33" s="5"/>
      <c r="S33" s="5"/>
      <c r="T33" s="5"/>
      <c r="U33" s="243"/>
      <c r="V33" s="244"/>
      <c r="W33" s="244"/>
      <c r="X33" s="245"/>
      <c r="Y33" s="5"/>
      <c r="Z33" s="5"/>
      <c r="AA33" s="5"/>
    </row>
    <row r="34" spans="2:27" ht="14.25" customHeight="1" x14ac:dyDescent="0.15">
      <c r="B34" s="9"/>
      <c r="C34" s="5" t="s">
        <v>313</v>
      </c>
      <c r="D34" s="5"/>
      <c r="E34" s="5"/>
      <c r="F34" s="5"/>
      <c r="G34" s="5"/>
      <c r="H34" s="5"/>
      <c r="I34" s="5"/>
      <c r="J34" s="5"/>
      <c r="K34" s="5"/>
      <c r="L34" s="5"/>
      <c r="M34" s="5"/>
      <c r="N34" s="5"/>
      <c r="O34" s="5"/>
      <c r="P34" s="5"/>
      <c r="Q34" s="5"/>
      <c r="R34" s="5"/>
      <c r="S34" s="5"/>
      <c r="T34" s="5"/>
      <c r="U34" s="474" t="s">
        <v>50</v>
      </c>
      <c r="V34" s="475"/>
      <c r="W34" s="475"/>
      <c r="X34" s="476"/>
      <c r="Y34" s="5"/>
      <c r="Z34" s="5"/>
      <c r="AA34" s="5"/>
    </row>
    <row r="35" spans="2:27" ht="14.25" customHeight="1" x14ac:dyDescent="0.15">
      <c r="B35" s="9"/>
      <c r="C35" s="5" t="s">
        <v>66</v>
      </c>
      <c r="D35" s="5"/>
      <c r="E35" s="5"/>
      <c r="F35" s="5"/>
      <c r="G35" s="5"/>
      <c r="H35" s="5"/>
      <c r="I35" s="5"/>
      <c r="J35" s="5"/>
      <c r="K35" s="5"/>
      <c r="L35" s="5"/>
      <c r="M35" s="5"/>
      <c r="N35" s="5"/>
      <c r="O35" s="5"/>
      <c r="P35" s="5"/>
      <c r="Q35" s="5"/>
      <c r="R35" s="5"/>
      <c r="S35" s="5"/>
      <c r="T35" s="5"/>
      <c r="U35" s="474"/>
      <c r="V35" s="475"/>
      <c r="W35" s="475"/>
      <c r="X35" s="476"/>
      <c r="Y35" s="5"/>
      <c r="Z35" s="5"/>
      <c r="AA35" s="5"/>
    </row>
    <row r="36" spans="2:27" ht="14.25" customHeight="1" x14ac:dyDescent="0.15">
      <c r="B36" s="9"/>
      <c r="C36" s="5"/>
      <c r="D36" s="49" t="s">
        <v>314</v>
      </c>
      <c r="E36" s="5"/>
      <c r="F36" s="5"/>
      <c r="G36" s="5"/>
      <c r="H36" s="5"/>
      <c r="I36" s="5"/>
      <c r="J36" s="5"/>
      <c r="K36" s="5"/>
      <c r="L36" s="5"/>
      <c r="M36" s="5"/>
      <c r="N36" s="5"/>
      <c r="O36" s="5"/>
      <c r="P36" s="5"/>
      <c r="Q36" s="5"/>
      <c r="R36" s="5"/>
      <c r="S36" s="5"/>
      <c r="T36" s="5"/>
      <c r="U36" s="474" t="s">
        <v>50</v>
      </c>
      <c r="V36" s="475"/>
      <c r="W36" s="475"/>
      <c r="X36" s="476"/>
      <c r="Y36" s="5"/>
      <c r="Z36" s="5"/>
      <c r="AA36" s="5"/>
    </row>
    <row r="37" spans="2:27" ht="14.25" customHeight="1" x14ac:dyDescent="0.15">
      <c r="B37" s="9"/>
      <c r="C37" s="5"/>
      <c r="D37" s="49" t="s">
        <v>315</v>
      </c>
      <c r="E37" s="5"/>
      <c r="F37" s="5"/>
      <c r="G37" s="5"/>
      <c r="H37" s="5"/>
      <c r="I37" s="5"/>
      <c r="J37" s="5"/>
      <c r="K37" s="5"/>
      <c r="L37" s="5"/>
      <c r="M37" s="5"/>
      <c r="N37" s="5"/>
      <c r="O37" s="5"/>
      <c r="P37" s="5"/>
      <c r="Q37" s="5"/>
      <c r="R37" s="5"/>
      <c r="S37" s="5"/>
      <c r="T37" s="5"/>
      <c r="U37" s="474" t="s">
        <v>50</v>
      </c>
      <c r="V37" s="475"/>
      <c r="W37" s="475"/>
      <c r="X37" s="476"/>
      <c r="Y37" s="5"/>
      <c r="Z37" s="5"/>
      <c r="AA37" s="5"/>
    </row>
    <row r="38" spans="2:27" ht="14.25" customHeight="1" x14ac:dyDescent="0.15">
      <c r="B38" s="9"/>
      <c r="C38" s="5" t="s">
        <v>67</v>
      </c>
      <c r="D38" s="5"/>
      <c r="E38" s="5"/>
      <c r="F38" s="5"/>
      <c r="G38" s="5"/>
      <c r="H38" s="5"/>
      <c r="I38" s="5"/>
      <c r="J38" s="5"/>
      <c r="K38" s="5"/>
      <c r="L38" s="5"/>
      <c r="M38" s="5"/>
      <c r="N38" s="5"/>
      <c r="O38" s="5"/>
      <c r="P38" s="5"/>
      <c r="Q38" s="5"/>
      <c r="R38" s="5"/>
      <c r="S38" s="5"/>
      <c r="T38" s="5"/>
      <c r="U38" s="474" t="s">
        <v>50</v>
      </c>
      <c r="V38" s="475"/>
      <c r="W38" s="475"/>
      <c r="X38" s="476"/>
      <c r="Y38" s="5"/>
      <c r="Z38" s="5"/>
      <c r="AA38" s="5"/>
    </row>
    <row r="39" spans="2:27" ht="14.25" customHeight="1" x14ac:dyDescent="0.15">
      <c r="B39" s="9"/>
      <c r="C39" s="5" t="s">
        <v>68</v>
      </c>
      <c r="D39" s="5"/>
      <c r="E39" s="5"/>
      <c r="F39" s="5"/>
      <c r="G39" s="5"/>
      <c r="H39" s="5"/>
      <c r="I39" s="5"/>
      <c r="J39" s="5"/>
      <c r="K39" s="5"/>
      <c r="L39" s="5"/>
      <c r="M39" s="5"/>
      <c r="N39" s="5"/>
      <c r="O39" s="5"/>
      <c r="P39" s="5"/>
      <c r="Q39" s="5"/>
      <c r="R39" s="5"/>
      <c r="S39" s="5"/>
      <c r="T39" s="5"/>
      <c r="U39" s="474"/>
      <c r="V39" s="475"/>
      <c r="W39" s="475"/>
      <c r="X39" s="476"/>
      <c r="Y39" s="5"/>
      <c r="Z39" s="5"/>
      <c r="AA39" s="5"/>
    </row>
    <row r="40" spans="2:27" ht="14.25" customHeight="1" x14ac:dyDescent="0.15">
      <c r="B40" s="9"/>
      <c r="C40" s="5" t="s">
        <v>69</v>
      </c>
      <c r="D40" s="5"/>
      <c r="E40" s="5"/>
      <c r="F40" s="5"/>
      <c r="G40" s="5"/>
      <c r="H40" s="5"/>
      <c r="I40" s="5"/>
      <c r="J40" s="5"/>
      <c r="K40" s="5"/>
      <c r="L40" s="5"/>
      <c r="M40" s="5"/>
      <c r="N40" s="5"/>
      <c r="O40" s="5"/>
      <c r="P40" s="5"/>
      <c r="Q40" s="5"/>
      <c r="R40" s="5"/>
      <c r="S40" s="5"/>
      <c r="T40" s="5"/>
      <c r="U40" s="474" t="s">
        <v>50</v>
      </c>
      <c r="V40" s="475"/>
      <c r="W40" s="475"/>
      <c r="X40" s="476"/>
      <c r="Y40" s="5"/>
      <c r="Z40" s="5"/>
      <c r="AA40" s="5"/>
    </row>
    <row r="41" spans="2:27" ht="14.25" customHeight="1" x14ac:dyDescent="0.15">
      <c r="B41" s="9"/>
      <c r="C41" s="5" t="s">
        <v>70</v>
      </c>
      <c r="D41" s="5"/>
      <c r="E41" s="5"/>
      <c r="F41" s="5"/>
      <c r="G41" s="5"/>
      <c r="H41" s="5"/>
      <c r="I41" s="5"/>
      <c r="J41" s="5"/>
      <c r="K41" s="5"/>
      <c r="L41" s="5"/>
      <c r="M41" s="5"/>
      <c r="N41" s="5"/>
      <c r="O41" s="5"/>
      <c r="P41" s="5"/>
      <c r="Q41" s="5"/>
      <c r="R41" s="5"/>
      <c r="S41" s="5"/>
      <c r="T41" s="5"/>
      <c r="U41" s="209"/>
      <c r="V41" s="210"/>
      <c r="W41" s="210"/>
      <c r="X41" s="211"/>
      <c r="Y41" s="5"/>
      <c r="Z41" s="5"/>
      <c r="AA41" s="5"/>
    </row>
    <row r="42" spans="2:27" ht="14.25" customHeight="1" x14ac:dyDescent="0.15">
      <c r="B42" s="9"/>
      <c r="C42" s="5" t="s">
        <v>71</v>
      </c>
      <c r="D42" s="5"/>
      <c r="E42" s="5"/>
      <c r="F42" s="5"/>
      <c r="G42" s="5"/>
      <c r="H42" s="5"/>
      <c r="I42" s="5"/>
      <c r="J42" s="5"/>
      <c r="K42" s="5"/>
      <c r="L42" s="5"/>
      <c r="M42" s="5"/>
      <c r="N42" s="5"/>
      <c r="O42" s="5"/>
      <c r="P42" s="5"/>
      <c r="Q42" s="5"/>
      <c r="R42" s="5"/>
      <c r="S42" s="5"/>
      <c r="T42" s="5"/>
      <c r="U42" s="474" t="s">
        <v>50</v>
      </c>
      <c r="V42" s="475"/>
      <c r="W42" s="475"/>
      <c r="X42" s="476"/>
      <c r="Y42" s="5"/>
      <c r="Z42" s="5"/>
      <c r="AA42" s="5"/>
    </row>
    <row r="43" spans="2:27" ht="14.25" customHeight="1" x14ac:dyDescent="0.15">
      <c r="B43" s="9"/>
      <c r="C43" s="5" t="s">
        <v>72</v>
      </c>
      <c r="D43" s="5"/>
      <c r="E43" s="5"/>
      <c r="F43" s="5"/>
      <c r="G43" s="5"/>
      <c r="H43" s="5"/>
      <c r="I43" s="5"/>
      <c r="J43" s="5"/>
      <c r="K43" s="5"/>
      <c r="L43" s="5"/>
      <c r="M43" s="5"/>
      <c r="N43" s="5"/>
      <c r="O43" s="5"/>
      <c r="P43" s="5"/>
      <c r="Q43" s="5"/>
      <c r="R43" s="5"/>
      <c r="S43" s="5"/>
      <c r="T43" s="5"/>
      <c r="U43" s="209"/>
      <c r="V43" s="210"/>
      <c r="W43" s="210"/>
      <c r="X43" s="211"/>
      <c r="Y43" s="5"/>
      <c r="Z43" s="5"/>
      <c r="AA43" s="5"/>
    </row>
    <row r="44" spans="2:27" ht="15" customHeight="1" x14ac:dyDescent="0.15">
      <c r="B44" s="9"/>
      <c r="C44" s="5" t="s">
        <v>73</v>
      </c>
      <c r="D44" s="5"/>
      <c r="E44" s="5"/>
      <c r="F44" s="5"/>
      <c r="G44" s="5"/>
      <c r="H44" s="5"/>
      <c r="I44" s="5"/>
      <c r="J44" s="5"/>
      <c r="K44" s="5"/>
      <c r="L44" s="5"/>
      <c r="M44" s="5"/>
      <c r="N44" s="5"/>
      <c r="O44" s="5"/>
      <c r="P44" s="5"/>
      <c r="Q44" s="5"/>
      <c r="R44" s="5"/>
      <c r="S44" s="5"/>
      <c r="T44" s="5"/>
      <c r="U44" s="209"/>
      <c r="V44" s="210"/>
      <c r="W44" s="210"/>
      <c r="X44" s="211"/>
      <c r="Y44" s="5"/>
      <c r="Z44" s="5"/>
      <c r="AA44" s="5"/>
    </row>
    <row r="45" spans="2:27" ht="15" customHeight="1" x14ac:dyDescent="0.15">
      <c r="B45" s="9"/>
      <c r="C45" s="5"/>
      <c r="D45" s="5"/>
      <c r="E45" s="5"/>
      <c r="F45" s="5"/>
      <c r="G45" s="5"/>
      <c r="H45" s="5"/>
      <c r="I45" s="5"/>
      <c r="J45" s="5"/>
      <c r="K45" s="5"/>
      <c r="L45" s="5"/>
      <c r="M45" s="5"/>
      <c r="N45" s="5"/>
      <c r="O45" s="5"/>
      <c r="P45" s="5"/>
      <c r="Q45" s="5"/>
      <c r="R45" s="5"/>
      <c r="S45" s="5"/>
      <c r="T45" s="5"/>
      <c r="U45" s="9"/>
      <c r="V45" s="5"/>
      <c r="W45" s="5"/>
      <c r="X45" s="3"/>
    </row>
    <row r="46" spans="2:27" ht="15" customHeight="1" x14ac:dyDescent="0.15">
      <c r="B46" s="9" t="s">
        <v>74</v>
      </c>
      <c r="C46" s="5"/>
      <c r="D46" s="5"/>
      <c r="E46" s="5"/>
      <c r="F46" s="5"/>
      <c r="G46" s="5"/>
      <c r="H46" s="5"/>
      <c r="I46" s="5"/>
      <c r="J46" s="5"/>
      <c r="K46" s="5"/>
      <c r="L46" s="5"/>
      <c r="M46" s="5"/>
      <c r="N46" s="5"/>
      <c r="O46" s="5"/>
      <c r="P46" s="5"/>
      <c r="Q46" s="5"/>
      <c r="R46" s="5"/>
      <c r="S46" s="5"/>
      <c r="T46" s="5"/>
      <c r="U46" s="209"/>
      <c r="V46" s="210"/>
      <c r="W46" s="210"/>
      <c r="X46" s="211"/>
      <c r="Y46" s="5"/>
      <c r="Z46" s="5"/>
      <c r="AA46" s="5"/>
    </row>
    <row r="47" spans="2:27" ht="6.75" customHeight="1" x14ac:dyDescent="0.15">
      <c r="B47" s="9"/>
      <c r="C47" s="5"/>
      <c r="D47" s="5"/>
      <c r="E47" s="5"/>
      <c r="F47" s="5"/>
      <c r="G47" s="5"/>
      <c r="H47" s="5"/>
      <c r="I47" s="5"/>
      <c r="J47" s="5"/>
      <c r="K47" s="5"/>
      <c r="L47" s="5"/>
      <c r="M47" s="5"/>
      <c r="N47" s="5"/>
      <c r="O47" s="5"/>
      <c r="P47" s="5"/>
      <c r="Q47" s="5"/>
      <c r="R47" s="5"/>
      <c r="S47" s="5"/>
      <c r="T47" s="5"/>
      <c r="U47" s="209"/>
      <c r="V47" s="210"/>
      <c r="W47" s="210"/>
      <c r="X47" s="211"/>
      <c r="Y47" s="5"/>
      <c r="Z47" s="5"/>
      <c r="AA47" s="5"/>
    </row>
    <row r="48" spans="2:27" ht="12.75" customHeight="1" x14ac:dyDescent="0.15">
      <c r="B48" s="9"/>
      <c r="C48" s="5" t="s">
        <v>75</v>
      </c>
      <c r="D48" s="5"/>
      <c r="E48" s="5"/>
      <c r="F48" s="5"/>
      <c r="G48" s="5"/>
      <c r="H48" s="5"/>
      <c r="I48" s="5"/>
      <c r="J48" s="5"/>
      <c r="K48" s="5"/>
      <c r="L48" s="5"/>
      <c r="M48" s="5"/>
      <c r="N48" s="5"/>
      <c r="O48" s="5"/>
      <c r="P48" s="5"/>
      <c r="Q48" s="5"/>
      <c r="R48" s="5"/>
      <c r="S48" s="5"/>
      <c r="T48" s="5"/>
      <c r="U48" s="474" t="s">
        <v>50</v>
      </c>
      <c r="V48" s="475"/>
      <c r="W48" s="475"/>
      <c r="X48" s="476"/>
    </row>
    <row r="49" spans="2:27" ht="12.75" customHeight="1" x14ac:dyDescent="0.15">
      <c r="B49" s="9"/>
      <c r="C49" s="5" t="s">
        <v>76</v>
      </c>
      <c r="D49" s="5"/>
      <c r="E49" s="5"/>
      <c r="F49" s="5"/>
      <c r="G49" s="5"/>
      <c r="H49" s="5"/>
      <c r="I49" s="5"/>
      <c r="J49" s="5"/>
      <c r="K49" s="5"/>
      <c r="L49" s="5"/>
      <c r="M49" s="5"/>
      <c r="N49" s="5"/>
      <c r="O49" s="5"/>
      <c r="P49" s="5"/>
      <c r="Q49" s="5"/>
      <c r="R49" s="5"/>
      <c r="S49" s="5"/>
      <c r="T49" s="5"/>
      <c r="U49" s="9"/>
      <c r="V49" s="5"/>
      <c r="W49" s="5"/>
      <c r="X49" s="3"/>
    </row>
    <row r="50" spans="2:27" ht="12.75" customHeight="1" x14ac:dyDescent="0.15">
      <c r="B50" s="9"/>
      <c r="C50" s="5" t="s">
        <v>321</v>
      </c>
      <c r="D50" s="5"/>
      <c r="E50" s="5"/>
      <c r="F50" s="5"/>
      <c r="G50" s="5"/>
      <c r="H50" s="5"/>
      <c r="I50" s="5"/>
      <c r="J50" s="5"/>
      <c r="K50" s="5"/>
      <c r="L50" s="5"/>
      <c r="M50" s="5"/>
      <c r="N50" s="5"/>
      <c r="O50" s="5"/>
      <c r="P50" s="5"/>
      <c r="Q50" s="5"/>
      <c r="R50" s="5"/>
      <c r="S50" s="5"/>
      <c r="T50" s="5"/>
      <c r="U50" s="474" t="s">
        <v>50</v>
      </c>
      <c r="V50" s="475"/>
      <c r="W50" s="475"/>
      <c r="X50" s="476"/>
    </row>
    <row r="51" spans="2:27" ht="12.75" customHeight="1" x14ac:dyDescent="0.15">
      <c r="B51" s="9"/>
      <c r="C51" s="5"/>
      <c r="D51" s="472" t="s">
        <v>322</v>
      </c>
      <c r="E51" s="472"/>
      <c r="F51" s="472"/>
      <c r="G51" s="472"/>
      <c r="H51" s="472"/>
      <c r="I51" s="472"/>
      <c r="J51" s="472"/>
      <c r="K51" s="472"/>
      <c r="L51" s="472"/>
      <c r="M51" s="472"/>
      <c r="N51" s="472"/>
      <c r="O51" s="472"/>
      <c r="P51" s="472"/>
      <c r="Q51" s="472"/>
      <c r="R51" s="472"/>
      <c r="S51" s="472"/>
      <c r="T51" s="473"/>
      <c r="U51" s="243"/>
      <c r="V51" s="244"/>
      <c r="W51" s="244"/>
      <c r="X51" s="245"/>
    </row>
    <row r="52" spans="2:27" ht="12.75" customHeight="1" x14ac:dyDescent="0.15">
      <c r="B52" s="9"/>
      <c r="C52" s="5"/>
      <c r="D52" s="472"/>
      <c r="E52" s="472"/>
      <c r="F52" s="472"/>
      <c r="G52" s="472"/>
      <c r="H52" s="472"/>
      <c r="I52" s="472"/>
      <c r="J52" s="472"/>
      <c r="K52" s="472"/>
      <c r="L52" s="472"/>
      <c r="M52" s="472"/>
      <c r="N52" s="472"/>
      <c r="O52" s="472"/>
      <c r="P52" s="472"/>
      <c r="Q52" s="472"/>
      <c r="R52" s="472"/>
      <c r="S52" s="472"/>
      <c r="T52" s="473"/>
      <c r="U52" s="243"/>
      <c r="V52" s="244"/>
      <c r="W52" s="244"/>
      <c r="X52" s="245"/>
    </row>
    <row r="53" spans="2:27" ht="12.75" customHeight="1" x14ac:dyDescent="0.15">
      <c r="B53" s="9"/>
      <c r="C53" s="5"/>
      <c r="D53" s="472"/>
      <c r="E53" s="472"/>
      <c r="F53" s="472"/>
      <c r="G53" s="472"/>
      <c r="H53" s="472"/>
      <c r="I53" s="472"/>
      <c r="J53" s="472"/>
      <c r="K53" s="472"/>
      <c r="L53" s="472"/>
      <c r="M53" s="472"/>
      <c r="N53" s="472"/>
      <c r="O53" s="472"/>
      <c r="P53" s="472"/>
      <c r="Q53" s="472"/>
      <c r="R53" s="472"/>
      <c r="S53" s="472"/>
      <c r="T53" s="473"/>
      <c r="U53" s="243"/>
      <c r="V53" s="244"/>
      <c r="W53" s="244"/>
      <c r="X53" s="245"/>
    </row>
    <row r="54" spans="2:27" ht="12.75" customHeight="1" x14ac:dyDescent="0.15">
      <c r="B54" s="9"/>
      <c r="C54" s="5"/>
      <c r="D54" s="472"/>
      <c r="E54" s="472"/>
      <c r="F54" s="472"/>
      <c r="G54" s="472"/>
      <c r="H54" s="472"/>
      <c r="I54" s="472"/>
      <c r="J54" s="472"/>
      <c r="K54" s="472"/>
      <c r="L54" s="472"/>
      <c r="M54" s="472"/>
      <c r="N54" s="472"/>
      <c r="O54" s="472"/>
      <c r="P54" s="472"/>
      <c r="Q54" s="472"/>
      <c r="R54" s="472"/>
      <c r="S54" s="472"/>
      <c r="T54" s="473"/>
      <c r="U54" s="243"/>
      <c r="V54" s="244"/>
      <c r="W54" s="244"/>
      <c r="X54" s="245"/>
    </row>
    <row r="55" spans="2:27" ht="12.75" customHeight="1" x14ac:dyDescent="0.15">
      <c r="B55" s="9"/>
      <c r="C55" s="5" t="s">
        <v>77</v>
      </c>
      <c r="D55" s="5"/>
      <c r="E55" s="5"/>
      <c r="F55" s="5"/>
      <c r="G55" s="5"/>
      <c r="H55" s="5"/>
      <c r="I55" s="5"/>
      <c r="J55" s="5"/>
      <c r="K55" s="5"/>
      <c r="L55" s="5"/>
      <c r="M55" s="5"/>
      <c r="N55" s="5"/>
      <c r="O55" s="5"/>
      <c r="P55" s="5"/>
      <c r="Q55" s="5"/>
      <c r="R55" s="5"/>
      <c r="S55" s="5"/>
      <c r="T55" s="5"/>
      <c r="U55" s="474" t="s">
        <v>50</v>
      </c>
      <c r="V55" s="475"/>
      <c r="W55" s="475"/>
      <c r="X55" s="476"/>
      <c r="Y55" s="5"/>
      <c r="Z55" s="5"/>
      <c r="AA55" s="5"/>
    </row>
    <row r="56" spans="2:27" ht="8.25" customHeight="1" x14ac:dyDescent="0.15">
      <c r="B56" s="6"/>
      <c r="C56" s="10"/>
      <c r="D56" s="10"/>
      <c r="E56" s="10"/>
      <c r="F56" s="10"/>
      <c r="G56" s="10"/>
      <c r="H56" s="10"/>
      <c r="I56" s="10"/>
      <c r="J56" s="10"/>
      <c r="K56" s="10"/>
      <c r="L56" s="10"/>
      <c r="M56" s="10"/>
      <c r="N56" s="10"/>
      <c r="O56" s="10"/>
      <c r="P56" s="10"/>
      <c r="Q56" s="10"/>
      <c r="R56" s="10"/>
      <c r="S56" s="10"/>
      <c r="T56" s="10"/>
      <c r="U56" s="477"/>
      <c r="V56" s="478"/>
      <c r="W56" s="478"/>
      <c r="X56" s="479"/>
      <c r="Y56" s="5"/>
      <c r="Z56" s="5"/>
      <c r="AA56" s="5"/>
    </row>
    <row r="57" spans="2:27" x14ac:dyDescent="0.15">
      <c r="B57" s="1" t="s">
        <v>78</v>
      </c>
    </row>
    <row r="58" spans="2:27" ht="14.25" customHeight="1" x14ac:dyDescent="0.15">
      <c r="B58" s="1" t="s">
        <v>79</v>
      </c>
    </row>
    <row r="59" spans="2:27" ht="9" customHeight="1" x14ac:dyDescent="0.15">
      <c r="B59" s="7"/>
      <c r="C59" s="8"/>
      <c r="D59" s="8"/>
      <c r="E59" s="8"/>
      <c r="F59" s="8"/>
      <c r="G59" s="8"/>
      <c r="H59" s="8"/>
      <c r="I59" s="8"/>
      <c r="J59" s="8"/>
      <c r="K59" s="8"/>
      <c r="L59" s="8"/>
      <c r="M59" s="8"/>
      <c r="N59" s="8"/>
      <c r="O59" s="8"/>
      <c r="P59" s="8"/>
      <c r="Q59" s="8"/>
      <c r="R59" s="8"/>
      <c r="S59" s="8"/>
      <c r="T59" s="8"/>
      <c r="U59" s="7"/>
      <c r="V59" s="8"/>
      <c r="W59" s="8"/>
      <c r="X59" s="2"/>
    </row>
    <row r="60" spans="2:27" x14ac:dyDescent="0.15">
      <c r="B60" s="9" t="s">
        <v>80</v>
      </c>
      <c r="C60" s="5"/>
      <c r="D60" s="5"/>
      <c r="E60" s="5"/>
      <c r="F60" s="5"/>
      <c r="G60" s="5"/>
      <c r="H60" s="5"/>
      <c r="I60" s="5"/>
      <c r="J60" s="5"/>
      <c r="K60" s="5"/>
      <c r="L60" s="5"/>
      <c r="M60" s="5"/>
      <c r="N60" s="5"/>
      <c r="O60" s="5"/>
      <c r="P60" s="5"/>
      <c r="Q60" s="5"/>
      <c r="R60" s="5"/>
      <c r="S60" s="5"/>
      <c r="T60" s="5"/>
      <c r="U60" s="9"/>
      <c r="V60" s="5"/>
      <c r="W60" s="5"/>
      <c r="X60" s="3"/>
    </row>
    <row r="61" spans="2:27" ht="6.75" customHeight="1" x14ac:dyDescent="0.15">
      <c r="B61" s="9"/>
      <c r="C61" s="5"/>
      <c r="D61" s="5"/>
      <c r="E61" s="5"/>
      <c r="F61" s="5"/>
      <c r="G61" s="5"/>
      <c r="H61" s="5"/>
      <c r="I61" s="5"/>
      <c r="J61" s="5"/>
      <c r="K61" s="5"/>
      <c r="L61" s="5"/>
      <c r="M61" s="5"/>
      <c r="N61" s="5"/>
      <c r="O61" s="5"/>
      <c r="P61" s="5"/>
      <c r="Q61" s="5"/>
      <c r="R61" s="5"/>
      <c r="S61" s="5"/>
      <c r="T61" s="5"/>
      <c r="U61" s="9"/>
      <c r="V61" s="5"/>
      <c r="W61" s="5"/>
      <c r="X61" s="3"/>
    </row>
    <row r="62" spans="2:27" ht="12.75" customHeight="1" x14ac:dyDescent="0.15">
      <c r="B62" s="9"/>
      <c r="C62" s="5" t="s">
        <v>81</v>
      </c>
      <c r="D62" s="5"/>
      <c r="E62" s="5"/>
      <c r="F62" s="5"/>
      <c r="G62" s="5"/>
      <c r="H62" s="5"/>
      <c r="I62" s="5"/>
      <c r="J62" s="5"/>
      <c r="K62" s="5"/>
      <c r="L62" s="5"/>
      <c r="M62" s="5"/>
      <c r="N62" s="5"/>
      <c r="O62" s="5"/>
      <c r="P62" s="5"/>
      <c r="Q62" s="5"/>
      <c r="R62" s="5"/>
      <c r="S62" s="5"/>
      <c r="T62" s="5"/>
      <c r="U62" s="474" t="s">
        <v>50</v>
      </c>
      <c r="V62" s="475"/>
      <c r="W62" s="475"/>
      <c r="X62" s="476"/>
    </row>
    <row r="63" spans="2:27" ht="12.75" customHeight="1" x14ac:dyDescent="0.15">
      <c r="B63" s="9"/>
      <c r="C63" s="5" t="s">
        <v>82</v>
      </c>
      <c r="D63" s="5"/>
      <c r="E63" s="5"/>
      <c r="F63" s="5"/>
      <c r="G63" s="5"/>
      <c r="H63" s="5"/>
      <c r="I63" s="5"/>
      <c r="J63" s="5"/>
      <c r="K63" s="5"/>
      <c r="L63" s="5"/>
      <c r="M63" s="5"/>
      <c r="N63" s="5"/>
      <c r="O63" s="5"/>
      <c r="P63" s="5"/>
      <c r="Q63" s="5"/>
      <c r="R63" s="5"/>
      <c r="S63" s="5"/>
      <c r="T63" s="5"/>
      <c r="U63" s="9"/>
      <c r="V63" s="5"/>
      <c r="W63" s="5"/>
      <c r="X63" s="3"/>
    </row>
    <row r="64" spans="2:27" ht="12.75" customHeight="1" x14ac:dyDescent="0.15">
      <c r="B64" s="9"/>
      <c r="C64" s="5" t="s">
        <v>83</v>
      </c>
      <c r="D64" s="5"/>
      <c r="E64" s="5"/>
      <c r="F64" s="5"/>
      <c r="G64" s="5"/>
      <c r="H64" s="5"/>
      <c r="I64" s="5"/>
      <c r="J64" s="5"/>
      <c r="K64" s="5"/>
      <c r="L64" s="5"/>
      <c r="M64" s="5"/>
      <c r="N64" s="5"/>
      <c r="O64" s="5"/>
      <c r="P64" s="5"/>
      <c r="Q64" s="5"/>
      <c r="R64" s="5"/>
      <c r="S64" s="5"/>
      <c r="T64" s="5"/>
      <c r="U64" s="9"/>
      <c r="V64" s="5"/>
      <c r="W64" s="5"/>
      <c r="X64" s="3"/>
    </row>
    <row r="65" spans="2:24" ht="6" customHeight="1" x14ac:dyDescent="0.15">
      <c r="B65" s="6"/>
      <c r="C65" s="10"/>
      <c r="D65" s="10"/>
      <c r="E65" s="10"/>
      <c r="F65" s="10"/>
      <c r="G65" s="10"/>
      <c r="H65" s="10"/>
      <c r="I65" s="10"/>
      <c r="J65" s="10"/>
      <c r="K65" s="10"/>
      <c r="L65" s="10"/>
      <c r="M65" s="10"/>
      <c r="N65" s="10"/>
      <c r="O65" s="10"/>
      <c r="P65" s="10"/>
      <c r="Q65" s="10"/>
      <c r="R65" s="10"/>
      <c r="S65" s="10"/>
      <c r="T65" s="10"/>
      <c r="U65" s="6"/>
      <c r="V65" s="10"/>
      <c r="W65" s="10"/>
      <c r="X65" s="4"/>
    </row>
    <row r="69" spans="2:24" ht="14.25" customHeight="1" x14ac:dyDescent="0.15"/>
  </sheetData>
  <mergeCells count="32">
    <mergeCell ref="D22:H22"/>
    <mergeCell ref="R3:X3"/>
    <mergeCell ref="B5:X5"/>
    <mergeCell ref="B7:H7"/>
    <mergeCell ref="I7:X7"/>
    <mergeCell ref="B8:H8"/>
    <mergeCell ref="I8:X8"/>
    <mergeCell ref="B9:H10"/>
    <mergeCell ref="I9:X9"/>
    <mergeCell ref="I10:X10"/>
    <mergeCell ref="U18:X18"/>
    <mergeCell ref="U19:X19"/>
    <mergeCell ref="U39:X39"/>
    <mergeCell ref="U24:X25"/>
    <mergeCell ref="U26:X26"/>
    <mergeCell ref="U27:X28"/>
    <mergeCell ref="U29:X29"/>
    <mergeCell ref="U30:X31"/>
    <mergeCell ref="U32:X32"/>
    <mergeCell ref="U34:X34"/>
    <mergeCell ref="U35:X35"/>
    <mergeCell ref="U36:X36"/>
    <mergeCell ref="U37:X37"/>
    <mergeCell ref="U38:X38"/>
    <mergeCell ref="D51:T54"/>
    <mergeCell ref="U62:X62"/>
    <mergeCell ref="U40:X40"/>
    <mergeCell ref="U42:X42"/>
    <mergeCell ref="U48:X48"/>
    <mergeCell ref="U50:X50"/>
    <mergeCell ref="U55:X55"/>
    <mergeCell ref="U56:X56"/>
  </mergeCells>
  <phoneticPr fontId="2"/>
  <pageMargins left="0.59055118110236227" right="0.59055118110236227" top="0.78740157480314965" bottom="0" header="0.51181102362204722" footer="0.51181102362204722"/>
  <pageSetup paperSize="9" scale="92" fitToHeight="0" orientation="portrait" r:id="rId1"/>
  <headerFooter differentFirst="1" alignWithMargins="0">
    <oddFooter>&amp;C&amp;"HGSｺﾞｼｯｸM,ﾒﾃﾞｨｳﾑ"&amp;16 1－&amp;P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69"/>
  <sheetViews>
    <sheetView topLeftCell="A37" zoomScaleNormal="100" zoomScaleSheetLayoutView="100" workbookViewId="0">
      <selection activeCell="A54" sqref="A54:G55"/>
    </sheetView>
  </sheetViews>
  <sheetFormatPr defaultColWidth="8" defaultRowHeight="13.5" x14ac:dyDescent="0.15"/>
  <cols>
    <col min="1" max="1" width="12.125" style="11" customWidth="1"/>
    <col min="2" max="4" width="7.875" style="11" customWidth="1"/>
    <col min="5" max="11" width="7.875" style="12" customWidth="1"/>
    <col min="12" max="16384" width="8" style="13"/>
  </cols>
  <sheetData>
    <row r="1" spans="1:11" s="15" customFormat="1" ht="20.25" customHeight="1" x14ac:dyDescent="0.15">
      <c r="A1" s="559" t="s">
        <v>84</v>
      </c>
      <c r="B1" s="559"/>
      <c r="C1" s="559"/>
      <c r="D1" s="559"/>
      <c r="E1" s="559"/>
      <c r="F1" s="559"/>
    </row>
    <row r="2" spans="1:11" s="16" customFormat="1" ht="16.5" customHeight="1" x14ac:dyDescent="0.15">
      <c r="A2" s="16" t="s">
        <v>85</v>
      </c>
    </row>
    <row r="3" spans="1:11" s="16" customFormat="1" ht="16.5" customHeight="1" x14ac:dyDescent="0.15"/>
    <row r="4" spans="1:11" s="16" customFormat="1" ht="21" customHeight="1" x14ac:dyDescent="0.15">
      <c r="A4" s="563" t="s">
        <v>86</v>
      </c>
      <c r="B4" s="563"/>
      <c r="C4" s="563"/>
      <c r="D4" s="563"/>
      <c r="E4" s="563"/>
      <c r="F4" s="563"/>
      <c r="G4" s="563"/>
      <c r="H4" s="563"/>
      <c r="I4" s="563"/>
      <c r="J4" s="563"/>
      <c r="K4" s="563"/>
    </row>
    <row r="5" spans="1:11" s="16" customFormat="1" ht="16.5" customHeight="1" x14ac:dyDescent="0.15">
      <c r="A5" s="560"/>
      <c r="B5" s="560"/>
      <c r="C5" s="560"/>
      <c r="D5" s="560"/>
      <c r="E5" s="560"/>
      <c r="F5" s="560"/>
      <c r="G5" s="560"/>
      <c r="H5" s="560"/>
      <c r="I5" s="560"/>
      <c r="J5" s="560"/>
      <c r="K5" s="560"/>
    </row>
    <row r="6" spans="1:11" s="16" customFormat="1" ht="21" customHeight="1" x14ac:dyDescent="0.15">
      <c r="A6" s="561" t="s">
        <v>87</v>
      </c>
      <c r="B6" s="562"/>
      <c r="C6" s="562"/>
      <c r="D6" s="562"/>
      <c r="E6" s="562"/>
      <c r="F6" s="562"/>
      <c r="G6" s="562"/>
      <c r="H6" s="562"/>
      <c r="I6" s="562"/>
      <c r="J6" s="562"/>
      <c r="K6" s="562"/>
    </row>
    <row r="7" spans="1:11" s="16" customFormat="1" ht="31.5" customHeight="1" x14ac:dyDescent="0.15">
      <c r="A7" s="219" t="s">
        <v>88</v>
      </c>
      <c r="B7" s="531"/>
      <c r="C7" s="532"/>
      <c r="D7" s="532"/>
      <c r="E7" s="528" t="s">
        <v>89</v>
      </c>
      <c r="F7" s="529"/>
      <c r="G7" s="529"/>
      <c r="H7" s="529"/>
      <c r="I7" s="529"/>
      <c r="J7" s="529"/>
      <c r="K7" s="530"/>
    </row>
    <row r="8" spans="1:11" s="16" customFormat="1" ht="31.5" customHeight="1" x14ac:dyDescent="0.15">
      <c r="A8" s="219" t="s">
        <v>88</v>
      </c>
      <c r="B8" s="531"/>
      <c r="C8" s="532"/>
      <c r="D8" s="532"/>
      <c r="E8" s="528" t="s">
        <v>89</v>
      </c>
      <c r="F8" s="529"/>
      <c r="G8" s="529"/>
      <c r="H8" s="529"/>
      <c r="I8" s="529"/>
      <c r="J8" s="529"/>
      <c r="K8" s="530"/>
    </row>
    <row r="9" spans="1:11" s="16" customFormat="1" ht="19.5" customHeight="1" x14ac:dyDescent="0.15">
      <c r="A9" s="17"/>
      <c r="B9" s="18"/>
      <c r="C9" s="18"/>
      <c r="D9" s="18"/>
      <c r="E9" s="18"/>
      <c r="F9" s="18"/>
      <c r="G9" s="18"/>
      <c r="H9" s="18"/>
      <c r="I9" s="18"/>
      <c r="J9" s="19"/>
    </row>
    <row r="10" spans="1:11" s="16" customFormat="1" ht="20.25" customHeight="1" x14ac:dyDescent="0.15">
      <c r="A10" s="217" t="s">
        <v>90</v>
      </c>
      <c r="B10" s="19"/>
      <c r="C10" s="19"/>
      <c r="D10" s="19"/>
      <c r="E10" s="19"/>
      <c r="F10" s="19"/>
      <c r="G10" s="19"/>
      <c r="H10" s="19"/>
      <c r="I10" s="19"/>
      <c r="J10" s="19"/>
    </row>
    <row r="11" spans="1:11" s="16" customFormat="1" ht="25.5" customHeight="1" x14ac:dyDescent="0.15">
      <c r="A11" s="564" t="s">
        <v>91</v>
      </c>
      <c r="B11" s="555"/>
      <c r="C11" s="556"/>
      <c r="D11" s="553" t="s">
        <v>92</v>
      </c>
      <c r="E11" s="551" t="s">
        <v>93</v>
      </c>
      <c r="F11" s="541" t="s">
        <v>94</v>
      </c>
      <c r="G11" s="20" t="s">
        <v>95</v>
      </c>
      <c r="H11" s="21">
        <v>0</v>
      </c>
      <c r="I11" s="541" t="s">
        <v>96</v>
      </c>
      <c r="J11" s="20" t="s">
        <v>95</v>
      </c>
      <c r="K11" s="21">
        <v>0</v>
      </c>
    </row>
    <row r="12" spans="1:11" s="16" customFormat="1" ht="23.25" customHeight="1" x14ac:dyDescent="0.15">
      <c r="A12" s="565"/>
      <c r="B12" s="557"/>
      <c r="C12" s="558"/>
      <c r="D12" s="554"/>
      <c r="E12" s="552"/>
      <c r="F12" s="550"/>
      <c r="G12" s="20" t="s">
        <v>97</v>
      </c>
      <c r="H12" s="21">
        <v>0</v>
      </c>
      <c r="I12" s="542"/>
      <c r="J12" s="20" t="s">
        <v>97</v>
      </c>
      <c r="K12" s="21">
        <v>0</v>
      </c>
    </row>
    <row r="13" spans="1:11" s="16" customFormat="1" ht="16.5" customHeight="1" x14ac:dyDescent="0.15">
      <c r="A13" s="22" t="s">
        <v>98</v>
      </c>
      <c r="B13" s="220"/>
      <c r="C13" s="221"/>
      <c r="D13" s="221"/>
      <c r="E13" s="221"/>
      <c r="F13" s="221"/>
      <c r="G13" s="23"/>
      <c r="H13" s="23"/>
      <c r="I13" s="221"/>
      <c r="J13" s="18"/>
      <c r="K13" s="18"/>
    </row>
    <row r="14" spans="1:11" s="16" customFormat="1" ht="12" customHeight="1" x14ac:dyDescent="0.15">
      <c r="A14" s="18"/>
      <c r="B14" s="23"/>
      <c r="C14" s="23"/>
      <c r="D14" s="23"/>
      <c r="E14" s="23"/>
      <c r="F14" s="23"/>
      <c r="G14" s="23"/>
      <c r="H14" s="23"/>
      <c r="I14" s="23"/>
      <c r="J14" s="18"/>
      <c r="K14" s="18"/>
    </row>
    <row r="15" spans="1:11" s="16" customFormat="1" ht="15" customHeight="1" x14ac:dyDescent="0.15">
      <c r="A15" s="566" t="s">
        <v>99</v>
      </c>
      <c r="B15" s="567"/>
      <c r="C15" s="567"/>
      <c r="D15" s="567"/>
      <c r="E15" s="567"/>
      <c r="F15" s="567"/>
      <c r="G15" s="567"/>
      <c r="H15" s="567"/>
      <c r="I15" s="567"/>
      <c r="J15" s="567"/>
      <c r="K15" s="567"/>
    </row>
    <row r="16" spans="1:11" s="16" customFormat="1" ht="20.25" customHeight="1" x14ac:dyDescent="0.15">
      <c r="A16" s="24" t="s">
        <v>100</v>
      </c>
      <c r="B16" s="540" t="s">
        <v>101</v>
      </c>
      <c r="C16" s="538"/>
      <c r="D16" s="538"/>
      <c r="E16" s="538"/>
      <c r="F16" s="537" t="s">
        <v>102</v>
      </c>
      <c r="G16" s="538"/>
      <c r="H16" s="538"/>
      <c r="I16" s="538"/>
      <c r="J16" s="538"/>
      <c r="K16" s="539"/>
    </row>
    <row r="17" spans="1:11" s="16" customFormat="1" ht="20.25" customHeight="1" x14ac:dyDescent="0.15">
      <c r="A17" s="25"/>
      <c r="B17" s="540"/>
      <c r="C17" s="538"/>
      <c r="D17" s="538"/>
      <c r="E17" s="538"/>
      <c r="F17" s="537"/>
      <c r="G17" s="538"/>
      <c r="H17" s="538"/>
      <c r="I17" s="538"/>
      <c r="J17" s="538"/>
      <c r="K17" s="539"/>
    </row>
    <row r="18" spans="1:11" s="16" customFormat="1" ht="20.25" customHeight="1" x14ac:dyDescent="0.15">
      <c r="A18" s="25"/>
      <c r="B18" s="540"/>
      <c r="C18" s="538"/>
      <c r="D18" s="538"/>
      <c r="E18" s="538"/>
      <c r="F18" s="537"/>
      <c r="G18" s="538"/>
      <c r="H18" s="538"/>
      <c r="I18" s="538"/>
      <c r="J18" s="538"/>
      <c r="K18" s="539"/>
    </row>
    <row r="19" spans="1:11" s="16" customFormat="1" ht="20.25" customHeight="1" x14ac:dyDescent="0.15">
      <c r="A19" s="25"/>
      <c r="B19" s="540"/>
      <c r="C19" s="538"/>
      <c r="D19" s="538"/>
      <c r="E19" s="538"/>
      <c r="F19" s="537"/>
      <c r="G19" s="538"/>
      <c r="H19" s="538"/>
      <c r="I19" s="538"/>
      <c r="J19" s="538"/>
      <c r="K19" s="539"/>
    </row>
    <row r="20" spans="1:11" s="16" customFormat="1" ht="20.25" customHeight="1" x14ac:dyDescent="0.15">
      <c r="A20" s="25"/>
      <c r="B20" s="540"/>
      <c r="C20" s="538"/>
      <c r="D20" s="538"/>
      <c r="E20" s="538"/>
      <c r="F20" s="537"/>
      <c r="G20" s="538"/>
      <c r="H20" s="538"/>
      <c r="I20" s="538"/>
      <c r="J20" s="538"/>
      <c r="K20" s="539"/>
    </row>
    <row r="21" spans="1:11" s="16" customFormat="1" ht="20.25" customHeight="1" x14ac:dyDescent="0.15">
      <c r="A21" s="25"/>
      <c r="B21" s="540"/>
      <c r="C21" s="538"/>
      <c r="D21" s="538"/>
      <c r="E21" s="538"/>
      <c r="F21" s="537"/>
      <c r="G21" s="538"/>
      <c r="H21" s="538"/>
      <c r="I21" s="538"/>
      <c r="J21" s="538"/>
      <c r="K21" s="539"/>
    </row>
    <row r="22" spans="1:11" s="16" customFormat="1" ht="18" customHeight="1" x14ac:dyDescent="0.15">
      <c r="A22" s="548" t="s">
        <v>103</v>
      </c>
      <c r="B22" s="549"/>
      <c r="C22" s="549"/>
      <c r="D22" s="549"/>
      <c r="E22" s="549"/>
      <c r="F22" s="549"/>
      <c r="G22" s="549"/>
      <c r="H22" s="549"/>
      <c r="I22" s="549"/>
      <c r="J22" s="549"/>
      <c r="K22" s="549"/>
    </row>
    <row r="23" spans="1:11" s="16" customFormat="1" ht="12" customHeight="1" x14ac:dyDescent="0.15">
      <c r="A23" s="26"/>
      <c r="B23" s="23"/>
      <c r="C23" s="23"/>
      <c r="D23" s="23"/>
      <c r="E23" s="23"/>
      <c r="F23" s="23"/>
      <c r="G23" s="23"/>
      <c r="H23" s="23"/>
      <c r="I23" s="23"/>
      <c r="J23" s="23"/>
      <c r="K23" s="23"/>
    </row>
    <row r="24" spans="1:11" s="16" customFormat="1" ht="20.25" customHeight="1" x14ac:dyDescent="0.15">
      <c r="A24" s="566" t="s">
        <v>104</v>
      </c>
      <c r="B24" s="567"/>
      <c r="C24" s="567"/>
      <c r="D24" s="567"/>
      <c r="E24" s="567"/>
      <c r="F24" s="567"/>
      <c r="G24" s="567"/>
      <c r="H24" s="567"/>
      <c r="I24" s="567"/>
      <c r="J24" s="567"/>
      <c r="K24" s="567"/>
    </row>
    <row r="25" spans="1:11" s="16" customFormat="1" ht="34.5" customHeight="1" x14ac:dyDescent="0.15">
      <c r="A25" s="568" t="s">
        <v>105</v>
      </c>
      <c r="B25" s="569"/>
      <c r="C25" s="569"/>
      <c r="D25" s="569"/>
      <c r="E25" s="569"/>
      <c r="F25" s="569"/>
      <c r="G25" s="569"/>
      <c r="H25" s="570" t="s">
        <v>106</v>
      </c>
      <c r="I25" s="538"/>
      <c r="J25" s="538"/>
      <c r="K25" s="539"/>
    </row>
    <row r="26" spans="1:11" s="16" customFormat="1" ht="18" customHeight="1" x14ac:dyDescent="0.15">
      <c r="A26" s="574" t="s">
        <v>107</v>
      </c>
      <c r="B26" s="575"/>
      <c r="C26" s="575"/>
      <c r="D26" s="575"/>
      <c r="E26" s="575"/>
      <c r="F26" s="575"/>
      <c r="G26" s="575"/>
      <c r="H26" s="575"/>
      <c r="I26" s="575"/>
      <c r="J26" s="575"/>
      <c r="K26" s="576"/>
    </row>
    <row r="27" spans="1:11" s="16" customFormat="1" ht="68.25" customHeight="1" x14ac:dyDescent="0.15">
      <c r="A27" s="580"/>
      <c r="B27" s="581"/>
      <c r="C27" s="581"/>
      <c r="D27" s="581"/>
      <c r="E27" s="581"/>
      <c r="F27" s="581"/>
      <c r="G27" s="581"/>
      <c r="H27" s="581"/>
      <c r="I27" s="581"/>
      <c r="J27" s="581"/>
      <c r="K27" s="582"/>
    </row>
    <row r="28" spans="1:11" s="16" customFormat="1" ht="9.75" customHeight="1" x14ac:dyDescent="0.15">
      <c r="A28" s="226"/>
      <c r="B28" s="23"/>
      <c r="C28" s="23"/>
      <c r="D28" s="23"/>
      <c r="E28" s="23"/>
      <c r="F28" s="23"/>
      <c r="G28" s="23"/>
      <c r="H28" s="23"/>
      <c r="I28" s="23"/>
      <c r="J28" s="18"/>
      <c r="K28" s="18"/>
    </row>
    <row r="29" spans="1:11" s="16" customFormat="1" ht="16.5" customHeight="1" x14ac:dyDescent="0.15">
      <c r="A29" s="579" t="s">
        <v>108</v>
      </c>
      <c r="B29" s="579"/>
      <c r="C29" s="579"/>
      <c r="D29" s="579"/>
      <c r="E29" s="579"/>
      <c r="F29" s="579"/>
      <c r="G29" s="579"/>
      <c r="H29" s="579"/>
      <c r="I29" s="579"/>
      <c r="J29" s="579"/>
      <c r="K29" s="579"/>
    </row>
    <row r="30" spans="1:11" ht="16.5" customHeight="1" x14ac:dyDescent="0.15">
      <c r="A30" s="218" t="s">
        <v>109</v>
      </c>
      <c r="B30" s="218"/>
      <c r="C30" s="27"/>
      <c r="D30" s="27"/>
      <c r="E30" s="27"/>
      <c r="F30" s="27"/>
      <c r="G30" s="27"/>
      <c r="H30" s="27"/>
      <c r="I30" s="28"/>
      <c r="J30" s="27"/>
    </row>
    <row r="31" spans="1:11" s="33" customFormat="1" ht="15" customHeight="1" x14ac:dyDescent="0.15">
      <c r="A31" s="29"/>
      <c r="B31" s="30" t="s">
        <v>110</v>
      </c>
      <c r="C31" s="31" t="s">
        <v>111</v>
      </c>
      <c r="D31" s="212" t="s">
        <v>111</v>
      </c>
      <c r="E31" s="31" t="s">
        <v>111</v>
      </c>
      <c r="F31" s="32" t="s">
        <v>111</v>
      </c>
      <c r="G31" s="31" t="s">
        <v>111</v>
      </c>
      <c r="H31" s="504" t="s">
        <v>112</v>
      </c>
      <c r="I31" s="506"/>
      <c r="J31" s="577"/>
      <c r="K31" s="578"/>
    </row>
    <row r="32" spans="1:11" s="33" customFormat="1" ht="15" customHeight="1" x14ac:dyDescent="0.15">
      <c r="A32" s="34"/>
      <c r="B32" s="224" t="s">
        <v>113</v>
      </c>
      <c r="C32" s="35">
        <v>1</v>
      </c>
      <c r="D32" s="36">
        <v>2</v>
      </c>
      <c r="E32" s="37">
        <v>3</v>
      </c>
      <c r="F32" s="225">
        <v>4</v>
      </c>
      <c r="G32" s="35">
        <v>5</v>
      </c>
      <c r="H32" s="533" t="s">
        <v>114</v>
      </c>
      <c r="I32" s="534"/>
      <c r="J32" s="214"/>
      <c r="K32" s="215"/>
    </row>
    <row r="33" spans="1:14" ht="29.25" customHeight="1" x14ac:dyDescent="0.15">
      <c r="A33" s="38" t="s">
        <v>115</v>
      </c>
      <c r="B33" s="39" t="s">
        <v>116</v>
      </c>
      <c r="C33" s="39" t="s">
        <v>116</v>
      </c>
      <c r="D33" s="39" t="s">
        <v>116</v>
      </c>
      <c r="E33" s="39" t="s">
        <v>116</v>
      </c>
      <c r="F33" s="39" t="s">
        <v>116</v>
      </c>
      <c r="G33" s="39" t="s">
        <v>116</v>
      </c>
      <c r="H33" s="535" t="s">
        <v>117</v>
      </c>
      <c r="I33" s="536"/>
      <c r="J33" s="40"/>
      <c r="K33" s="41"/>
    </row>
    <row r="34" spans="1:14" ht="10.5" customHeight="1" x14ac:dyDescent="0.15">
      <c r="A34" s="42"/>
      <c r="B34" s="42"/>
      <c r="C34" s="43"/>
      <c r="D34" s="41"/>
      <c r="E34" s="43"/>
      <c r="F34" s="43"/>
      <c r="G34" s="43"/>
      <c r="H34" s="43"/>
      <c r="I34" s="43"/>
      <c r="J34" s="43"/>
      <c r="K34" s="43"/>
    </row>
    <row r="35" spans="1:14" s="46" customFormat="1" ht="10.5" customHeight="1" x14ac:dyDescent="0.15">
      <c r="A35" s="44"/>
      <c r="B35" s="45"/>
      <c r="C35" s="45"/>
      <c r="D35" s="45"/>
      <c r="E35" s="45"/>
      <c r="F35" s="45"/>
      <c r="G35" s="45"/>
      <c r="H35" s="45"/>
      <c r="I35" s="45"/>
      <c r="J35" s="45"/>
      <c r="K35" s="45"/>
      <c r="L35" s="45"/>
      <c r="M35" s="45"/>
      <c r="N35" s="45"/>
    </row>
    <row r="36" spans="1:14" ht="16.5" customHeight="1" x14ac:dyDescent="0.15">
      <c r="A36" s="42"/>
      <c r="B36" s="42"/>
      <c r="C36" s="43"/>
      <c r="D36" s="41"/>
      <c r="E36" s="43"/>
      <c r="F36" s="43"/>
      <c r="G36" s="43"/>
      <c r="H36" s="43"/>
      <c r="I36" s="43"/>
      <c r="J36" s="43"/>
      <c r="K36" s="43"/>
    </row>
    <row r="41" spans="1:14" x14ac:dyDescent="0.15">
      <c r="A41" s="14" t="s">
        <v>118</v>
      </c>
    </row>
    <row r="42" spans="1:14" ht="21" customHeight="1" x14ac:dyDescent="0.15">
      <c r="A42" s="216" t="s">
        <v>100</v>
      </c>
      <c r="B42" s="497" t="s">
        <v>119</v>
      </c>
      <c r="C42" s="498"/>
      <c r="D42" s="497" t="s">
        <v>120</v>
      </c>
      <c r="E42" s="498"/>
      <c r="F42" s="498"/>
      <c r="G42" s="498"/>
      <c r="H42" s="497" t="s">
        <v>121</v>
      </c>
      <c r="I42" s="497"/>
      <c r="J42" s="497"/>
      <c r="K42" s="497"/>
    </row>
    <row r="43" spans="1:14" ht="16.5" customHeight="1" x14ac:dyDescent="0.15">
      <c r="A43" s="216"/>
      <c r="B43" s="497"/>
      <c r="C43" s="498"/>
      <c r="D43" s="497"/>
      <c r="E43" s="498"/>
      <c r="F43" s="498"/>
      <c r="G43" s="498"/>
      <c r="H43" s="497"/>
      <c r="I43" s="497"/>
      <c r="J43" s="497"/>
      <c r="K43" s="497"/>
    </row>
    <row r="44" spans="1:14" ht="18" customHeight="1" x14ac:dyDescent="0.15">
      <c r="A44" s="216"/>
      <c r="B44" s="497"/>
      <c r="C44" s="498"/>
      <c r="D44" s="497"/>
      <c r="E44" s="498"/>
      <c r="F44" s="498"/>
      <c r="G44" s="498"/>
      <c r="H44" s="497"/>
      <c r="I44" s="497"/>
      <c r="J44" s="497"/>
      <c r="K44" s="497"/>
    </row>
    <row r="45" spans="1:14" ht="18" customHeight="1" x14ac:dyDescent="0.15">
      <c r="A45" s="216"/>
      <c r="B45" s="497"/>
      <c r="C45" s="498"/>
      <c r="D45" s="497"/>
      <c r="E45" s="498"/>
      <c r="F45" s="498"/>
      <c r="G45" s="498"/>
      <c r="H45" s="497"/>
      <c r="I45" s="497"/>
      <c r="J45" s="497"/>
      <c r="K45" s="497"/>
    </row>
    <row r="46" spans="1:14" ht="18" customHeight="1" x14ac:dyDescent="0.15">
      <c r="A46" s="216"/>
      <c r="B46" s="497"/>
      <c r="C46" s="498"/>
      <c r="D46" s="497"/>
      <c r="E46" s="498"/>
      <c r="F46" s="498"/>
      <c r="G46" s="498"/>
      <c r="H46" s="497"/>
      <c r="I46" s="497"/>
      <c r="J46" s="497"/>
      <c r="K46" s="497"/>
    </row>
    <row r="47" spans="1:14" ht="18" customHeight="1" x14ac:dyDescent="0.15">
      <c r="A47" s="216"/>
      <c r="B47" s="497"/>
      <c r="C47" s="498"/>
      <c r="D47" s="497"/>
      <c r="E47" s="498"/>
      <c r="F47" s="498"/>
      <c r="G47" s="498"/>
      <c r="H47" s="497"/>
      <c r="I47" s="497"/>
      <c r="J47" s="497"/>
      <c r="K47" s="497"/>
    </row>
    <row r="48" spans="1:14" ht="18" customHeight="1" x14ac:dyDescent="0.15">
      <c r="A48" s="216"/>
      <c r="B48" s="497"/>
      <c r="C48" s="498"/>
      <c r="D48" s="497"/>
      <c r="E48" s="498"/>
      <c r="F48" s="498"/>
      <c r="G48" s="498"/>
      <c r="H48" s="497"/>
      <c r="I48" s="497"/>
      <c r="J48" s="497"/>
      <c r="K48" s="497"/>
    </row>
    <row r="51" spans="1:11" ht="15" customHeight="1" x14ac:dyDescent="0.15">
      <c r="A51" s="14" t="s">
        <v>122</v>
      </c>
    </row>
    <row r="52" spans="1:11" ht="50.25" customHeight="1" x14ac:dyDescent="0.15">
      <c r="A52" s="502" t="s">
        <v>123</v>
      </c>
      <c r="B52" s="503"/>
      <c r="C52" s="503"/>
      <c r="D52" s="503"/>
      <c r="E52" s="503"/>
      <c r="F52" s="503"/>
      <c r="G52" s="503"/>
      <c r="H52" s="504" t="s">
        <v>124</v>
      </c>
      <c r="I52" s="505"/>
      <c r="J52" s="505"/>
      <c r="K52" s="506"/>
    </row>
    <row r="53" spans="1:11" ht="56.25" customHeight="1" x14ac:dyDescent="0.15">
      <c r="A53" s="507" t="s">
        <v>125</v>
      </c>
      <c r="B53" s="508"/>
      <c r="C53" s="508"/>
      <c r="D53" s="508"/>
      <c r="E53" s="508"/>
      <c r="F53" s="508"/>
      <c r="G53" s="508"/>
      <c r="H53" s="522" t="s">
        <v>126</v>
      </c>
      <c r="I53" s="523"/>
      <c r="J53" s="523"/>
      <c r="K53" s="524"/>
    </row>
    <row r="54" spans="1:11" ht="26.25" customHeight="1" x14ac:dyDescent="0.15">
      <c r="A54" s="512" t="s">
        <v>392</v>
      </c>
      <c r="B54" s="513"/>
      <c r="C54" s="513"/>
      <c r="D54" s="513"/>
      <c r="E54" s="513"/>
      <c r="F54" s="513"/>
      <c r="G54" s="513"/>
      <c r="H54" s="571" t="s">
        <v>127</v>
      </c>
      <c r="I54" s="572"/>
      <c r="J54" s="572"/>
      <c r="K54" s="573"/>
    </row>
    <row r="55" spans="1:11" ht="48.75" customHeight="1" x14ac:dyDescent="0.15">
      <c r="A55" s="514"/>
      <c r="B55" s="515"/>
      <c r="C55" s="515"/>
      <c r="D55" s="515"/>
      <c r="E55" s="515"/>
      <c r="F55" s="515"/>
      <c r="G55" s="515"/>
      <c r="H55" s="516" t="s">
        <v>128</v>
      </c>
      <c r="I55" s="517"/>
      <c r="J55" s="517"/>
      <c r="K55" s="518"/>
    </row>
    <row r="57" spans="1:11" ht="15" customHeight="1" x14ac:dyDescent="0.15">
      <c r="A57" s="14" t="s">
        <v>129</v>
      </c>
    </row>
    <row r="58" spans="1:11" ht="37.5" customHeight="1" x14ac:dyDescent="0.15">
      <c r="A58" s="509" t="s">
        <v>316</v>
      </c>
      <c r="B58" s="510"/>
      <c r="C58" s="510"/>
      <c r="D58" s="510"/>
      <c r="E58" s="510"/>
      <c r="F58" s="510"/>
      <c r="G58" s="510"/>
      <c r="H58" s="499" t="s">
        <v>126</v>
      </c>
      <c r="I58" s="511"/>
      <c r="J58" s="511"/>
      <c r="K58" s="500"/>
    </row>
    <row r="59" spans="1:11" x14ac:dyDescent="0.15">
      <c r="A59" s="47"/>
      <c r="B59" s="222"/>
      <c r="C59" s="222"/>
      <c r="D59" s="222"/>
      <c r="E59" s="222"/>
      <c r="F59" s="222"/>
      <c r="G59" s="222"/>
      <c r="H59" s="32"/>
      <c r="I59" s="213"/>
      <c r="J59" s="213"/>
      <c r="K59" s="213"/>
    </row>
    <row r="60" spans="1:11" ht="15" customHeight="1" x14ac:dyDescent="0.15">
      <c r="A60" s="48" t="s">
        <v>130</v>
      </c>
      <c r="B60" s="223"/>
      <c r="C60" s="223"/>
      <c r="D60" s="223"/>
      <c r="E60" s="223"/>
      <c r="F60" s="223"/>
      <c r="G60" s="223"/>
      <c r="H60" s="225"/>
      <c r="I60" s="227"/>
      <c r="J60" s="227"/>
      <c r="K60" s="227"/>
    </row>
    <row r="61" spans="1:11" ht="45" customHeight="1" x14ac:dyDescent="0.15">
      <c r="A61" s="228" t="s">
        <v>131</v>
      </c>
      <c r="B61" s="519" t="s">
        <v>92</v>
      </c>
      <c r="C61" s="520"/>
      <c r="D61" s="521" t="s">
        <v>132</v>
      </c>
      <c r="E61" s="498"/>
      <c r="F61" s="501" t="s">
        <v>92</v>
      </c>
      <c r="G61" s="501"/>
      <c r="H61" s="499" t="s">
        <v>133</v>
      </c>
      <c r="I61" s="500"/>
      <c r="J61" s="501" t="s">
        <v>92</v>
      </c>
      <c r="K61" s="501"/>
    </row>
    <row r="63" spans="1:11" ht="15" customHeight="1" x14ac:dyDescent="0.15">
      <c r="A63" s="14" t="s">
        <v>134</v>
      </c>
    </row>
    <row r="64" spans="1:11" ht="50.25" customHeight="1" x14ac:dyDescent="0.15">
      <c r="A64" s="502" t="s">
        <v>135</v>
      </c>
      <c r="B64" s="503"/>
      <c r="C64" s="503"/>
      <c r="D64" s="503"/>
      <c r="E64" s="503"/>
      <c r="F64" s="503"/>
      <c r="G64" s="503"/>
      <c r="H64" s="504" t="s">
        <v>136</v>
      </c>
      <c r="I64" s="505"/>
      <c r="J64" s="505"/>
      <c r="K64" s="506"/>
    </row>
    <row r="65" spans="1:11" ht="48.75" customHeight="1" x14ac:dyDescent="0.15">
      <c r="A65" s="533" t="s">
        <v>137</v>
      </c>
      <c r="B65" s="543"/>
      <c r="C65" s="543"/>
      <c r="D65" s="543"/>
      <c r="E65" s="543"/>
      <c r="F65" s="543"/>
      <c r="G65" s="544"/>
      <c r="H65" s="545" t="s">
        <v>126</v>
      </c>
      <c r="I65" s="546"/>
      <c r="J65" s="546"/>
      <c r="K65" s="547"/>
    </row>
    <row r="66" spans="1:11" ht="47.25" customHeight="1" x14ac:dyDescent="0.15"/>
    <row r="67" spans="1:11" ht="14.25" thickBot="1" x14ac:dyDescent="0.2"/>
    <row r="68" spans="1:11" ht="45" customHeight="1" thickBot="1" x14ac:dyDescent="0.2">
      <c r="A68" s="525" t="s">
        <v>138</v>
      </c>
      <c r="B68" s="526"/>
      <c r="C68" s="526"/>
      <c r="D68" s="526"/>
      <c r="E68" s="526"/>
      <c r="F68" s="526"/>
      <c r="G68" s="526"/>
      <c r="H68" s="526"/>
      <c r="I68" s="526"/>
      <c r="J68" s="526"/>
      <c r="K68" s="527"/>
    </row>
    <row r="69" spans="1:11" ht="37.5" customHeight="1" x14ac:dyDescent="0.15"/>
  </sheetData>
  <mergeCells count="78">
    <mergeCell ref="A24:K24"/>
    <mergeCell ref="A25:G25"/>
    <mergeCell ref="H25:K25"/>
    <mergeCell ref="H54:K54"/>
    <mergeCell ref="A26:K26"/>
    <mergeCell ref="H31:I31"/>
    <mergeCell ref="J31:K31"/>
    <mergeCell ref="A29:K29"/>
    <mergeCell ref="A27:K27"/>
    <mergeCell ref="B43:C43"/>
    <mergeCell ref="B46:C46"/>
    <mergeCell ref="D46:G46"/>
    <mergeCell ref="B44:C44"/>
    <mergeCell ref="H43:K43"/>
    <mergeCell ref="D44:G44"/>
    <mergeCell ref="H45:K45"/>
    <mergeCell ref="A1:F1"/>
    <mergeCell ref="F20:K20"/>
    <mergeCell ref="F21:K21"/>
    <mergeCell ref="F17:K17"/>
    <mergeCell ref="B18:E18"/>
    <mergeCell ref="F18:K18"/>
    <mergeCell ref="F19:K19"/>
    <mergeCell ref="A5:K5"/>
    <mergeCell ref="A6:K6"/>
    <mergeCell ref="A4:K4"/>
    <mergeCell ref="A11:A12"/>
    <mergeCell ref="A15:K15"/>
    <mergeCell ref="B17:E17"/>
    <mergeCell ref="B16:E16"/>
    <mergeCell ref="B8:D8"/>
    <mergeCell ref="E8:K8"/>
    <mergeCell ref="A22:K22"/>
    <mergeCell ref="B20:E20"/>
    <mergeCell ref="F11:F12"/>
    <mergeCell ref="E11:E12"/>
    <mergeCell ref="D11:D12"/>
    <mergeCell ref="B11:C12"/>
    <mergeCell ref="A68:K68"/>
    <mergeCell ref="B42:C42"/>
    <mergeCell ref="E7:K7"/>
    <mergeCell ref="B7:D7"/>
    <mergeCell ref="H32:I32"/>
    <mergeCell ref="H33:I33"/>
    <mergeCell ref="F16:K16"/>
    <mergeCell ref="B19:E19"/>
    <mergeCell ref="D42:G42"/>
    <mergeCell ref="I11:I12"/>
    <mergeCell ref="B21:E21"/>
    <mergeCell ref="A64:G64"/>
    <mergeCell ref="H64:K64"/>
    <mergeCell ref="A65:G65"/>
    <mergeCell ref="H65:K65"/>
    <mergeCell ref="H42:K42"/>
    <mergeCell ref="H61:I61"/>
    <mergeCell ref="J61:K61"/>
    <mergeCell ref="B48:C48"/>
    <mergeCell ref="A52:G52"/>
    <mergeCell ref="H52:K52"/>
    <mergeCell ref="A53:G53"/>
    <mergeCell ref="A58:G58"/>
    <mergeCell ref="H58:K58"/>
    <mergeCell ref="A54:G55"/>
    <mergeCell ref="H55:K55"/>
    <mergeCell ref="B61:C61"/>
    <mergeCell ref="D61:E61"/>
    <mergeCell ref="F61:G61"/>
    <mergeCell ref="H53:K53"/>
    <mergeCell ref="D48:G48"/>
    <mergeCell ref="D43:G43"/>
    <mergeCell ref="H44:K44"/>
    <mergeCell ref="D45:G45"/>
    <mergeCell ref="B45:C45"/>
    <mergeCell ref="H48:K48"/>
    <mergeCell ref="B47:C47"/>
    <mergeCell ref="D47:G47"/>
    <mergeCell ref="H47:K47"/>
    <mergeCell ref="H46:K46"/>
  </mergeCells>
  <phoneticPr fontId="2"/>
  <hyperlinks>
    <hyperlink ref="A1" location="提出書類一覧!A1" display="○添付書類一覧に戻る" xr:uid="{00000000-0004-0000-0300-000000000000}"/>
    <hyperlink ref="A1:F1" location="添付書類一覧!A1" display="○添付書類一覧に戻る" xr:uid="{00000000-0004-0000-0300-000001000000}"/>
  </hyperlinks>
  <printOptions horizontalCentered="1" verticalCentered="1"/>
  <pageMargins left="0.78740157480314965" right="0.39370078740157483" top="0.78740157480314965" bottom="0.78740157480314965" header="0.31496062992125984" footer="0.31496062992125984"/>
  <pageSetup paperSize="9" scale="95" orientation="portrait" blackAndWhite="1" r:id="rId1"/>
  <headerFooter alignWithMargins="0"/>
  <rowBreaks count="1" manualBreakCount="1">
    <brk id="37" max="1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AA45"/>
  <sheetViews>
    <sheetView view="pageBreakPreview" topLeftCell="A19" zoomScaleNormal="100" zoomScaleSheetLayoutView="100" workbookViewId="0">
      <selection activeCell="I8" sqref="I8:X8"/>
    </sheetView>
  </sheetViews>
  <sheetFormatPr defaultColWidth="4" defaultRowHeight="13.5" x14ac:dyDescent="0.15"/>
  <cols>
    <col min="1" max="1" width="2.125" style="1" customWidth="1"/>
    <col min="2" max="2" width="1.625" style="1" customWidth="1"/>
    <col min="3" max="19" width="3.875" style="1" customWidth="1"/>
    <col min="20" max="20" width="13.25" style="1" customWidth="1"/>
    <col min="21" max="21" width="2" style="1" customWidth="1"/>
    <col min="22" max="23" width="4.125" style="1" customWidth="1"/>
    <col min="24" max="24" width="2" style="1" customWidth="1"/>
    <col min="25" max="25" width="2.125" style="1" customWidth="1"/>
    <col min="26" max="16384" width="4" style="1"/>
  </cols>
  <sheetData>
    <row r="1" spans="2:27" ht="6.75" customHeight="1" x14ac:dyDescent="0.15"/>
    <row r="2" spans="2:27" x14ac:dyDescent="0.15">
      <c r="B2" s="1" t="s">
        <v>139</v>
      </c>
    </row>
    <row r="3" spans="2:27" ht="15.75" customHeight="1" x14ac:dyDescent="0.15">
      <c r="R3" s="483" t="s">
        <v>38</v>
      </c>
      <c r="S3" s="483"/>
      <c r="T3" s="483"/>
      <c r="U3" s="483"/>
      <c r="V3" s="483"/>
      <c r="W3" s="483"/>
      <c r="X3" s="483"/>
    </row>
    <row r="4" spans="2:27" ht="10.5" customHeight="1" x14ac:dyDescent="0.15"/>
    <row r="5" spans="2:27" ht="27.75" customHeight="1" x14ac:dyDescent="0.15">
      <c r="B5" s="484" t="s">
        <v>140</v>
      </c>
      <c r="C5" s="485"/>
      <c r="D5" s="485"/>
      <c r="E5" s="485"/>
      <c r="F5" s="485"/>
      <c r="G5" s="485"/>
      <c r="H5" s="485"/>
      <c r="I5" s="485"/>
      <c r="J5" s="485"/>
      <c r="K5" s="485"/>
      <c r="L5" s="485"/>
      <c r="M5" s="485"/>
      <c r="N5" s="485"/>
      <c r="O5" s="485"/>
      <c r="P5" s="485"/>
      <c r="Q5" s="485"/>
      <c r="R5" s="485"/>
      <c r="S5" s="485"/>
      <c r="T5" s="485"/>
      <c r="U5" s="485"/>
      <c r="V5" s="485"/>
      <c r="W5" s="485"/>
      <c r="X5" s="485"/>
    </row>
    <row r="7" spans="2:27" ht="23.25" customHeight="1" x14ac:dyDescent="0.15">
      <c r="B7" s="480" t="s">
        <v>40</v>
      </c>
      <c r="C7" s="481"/>
      <c r="D7" s="481"/>
      <c r="E7" s="481"/>
      <c r="F7" s="481"/>
      <c r="G7" s="481"/>
      <c r="H7" s="482"/>
      <c r="I7" s="480"/>
      <c r="J7" s="481"/>
      <c r="K7" s="481"/>
      <c r="L7" s="481"/>
      <c r="M7" s="481"/>
      <c r="N7" s="481"/>
      <c r="O7" s="481"/>
      <c r="P7" s="481"/>
      <c r="Q7" s="481"/>
      <c r="R7" s="481"/>
      <c r="S7" s="481"/>
      <c r="T7" s="481"/>
      <c r="U7" s="481"/>
      <c r="V7" s="481"/>
      <c r="W7" s="481"/>
      <c r="X7" s="482"/>
    </row>
    <row r="8" spans="2:27" ht="23.25" customHeight="1" x14ac:dyDescent="0.15">
      <c r="B8" s="583" t="s">
        <v>141</v>
      </c>
      <c r="C8" s="583"/>
      <c r="D8" s="583"/>
      <c r="E8" s="583"/>
      <c r="F8" s="583"/>
      <c r="G8" s="583"/>
      <c r="H8" s="583"/>
      <c r="I8" s="584"/>
      <c r="J8" s="584"/>
      <c r="K8" s="584"/>
      <c r="L8" s="584"/>
      <c r="M8" s="584"/>
      <c r="N8" s="584"/>
      <c r="O8" s="584"/>
      <c r="P8" s="584"/>
      <c r="Q8" s="584"/>
      <c r="R8" s="584"/>
      <c r="S8" s="584"/>
      <c r="T8" s="584"/>
      <c r="U8" s="584"/>
      <c r="V8" s="584"/>
      <c r="W8" s="584"/>
      <c r="X8" s="584"/>
    </row>
    <row r="9" spans="2:27" ht="23.25" customHeight="1" x14ac:dyDescent="0.15">
      <c r="B9" s="583" t="s">
        <v>41</v>
      </c>
      <c r="C9" s="583"/>
      <c r="D9" s="583"/>
      <c r="E9" s="583"/>
      <c r="F9" s="583"/>
      <c r="G9" s="583"/>
      <c r="H9" s="583"/>
      <c r="I9" s="584" t="s">
        <v>42</v>
      </c>
      <c r="J9" s="584"/>
      <c r="K9" s="584"/>
      <c r="L9" s="584"/>
      <c r="M9" s="584"/>
      <c r="N9" s="584"/>
      <c r="O9" s="584"/>
      <c r="P9" s="584"/>
      <c r="Q9" s="584"/>
      <c r="R9" s="584"/>
      <c r="S9" s="584"/>
      <c r="T9" s="584"/>
      <c r="U9" s="584"/>
      <c r="V9" s="584"/>
      <c r="W9" s="584"/>
      <c r="X9" s="584"/>
    </row>
    <row r="11" spans="2:27" ht="6" customHeight="1" x14ac:dyDescent="0.15">
      <c r="B11" s="7"/>
      <c r="C11" s="8"/>
      <c r="D11" s="8"/>
      <c r="E11" s="8"/>
      <c r="F11" s="8"/>
      <c r="G11" s="8"/>
      <c r="H11" s="8"/>
      <c r="I11" s="8"/>
      <c r="J11" s="8"/>
      <c r="K11" s="8"/>
      <c r="L11" s="8"/>
      <c r="M11" s="8"/>
      <c r="N11" s="8"/>
      <c r="O11" s="8"/>
      <c r="P11" s="8"/>
      <c r="Q11" s="8"/>
      <c r="R11" s="8"/>
      <c r="S11" s="8"/>
      <c r="T11" s="8"/>
      <c r="U11" s="7"/>
      <c r="V11" s="8"/>
      <c r="W11" s="8"/>
      <c r="X11" s="2"/>
    </row>
    <row r="12" spans="2:27" x14ac:dyDescent="0.15">
      <c r="B12" s="9" t="s">
        <v>142</v>
      </c>
      <c r="D12" s="5"/>
      <c r="E12" s="5"/>
      <c r="F12" s="5"/>
      <c r="G12" s="5"/>
      <c r="H12" s="5"/>
      <c r="I12" s="5"/>
      <c r="J12" s="5"/>
      <c r="K12" s="5"/>
      <c r="L12" s="5"/>
      <c r="M12" s="5"/>
      <c r="N12" s="5"/>
      <c r="O12" s="5"/>
      <c r="P12" s="5"/>
      <c r="Q12" s="5"/>
      <c r="R12" s="5"/>
      <c r="S12" s="5"/>
      <c r="T12" s="5"/>
      <c r="U12" s="9"/>
      <c r="V12" s="5"/>
      <c r="W12" s="5"/>
      <c r="X12" s="3"/>
    </row>
    <row r="13" spans="2:27" ht="6" customHeight="1" x14ac:dyDescent="0.15">
      <c r="B13" s="9"/>
      <c r="C13" s="5"/>
      <c r="D13" s="5"/>
      <c r="E13" s="5"/>
      <c r="F13" s="5"/>
      <c r="G13" s="5"/>
      <c r="H13" s="5"/>
      <c r="I13" s="5"/>
      <c r="J13" s="5"/>
      <c r="K13" s="5"/>
      <c r="L13" s="5"/>
      <c r="M13" s="5"/>
      <c r="N13" s="5"/>
      <c r="O13" s="5"/>
      <c r="P13" s="5"/>
      <c r="Q13" s="5"/>
      <c r="R13" s="5"/>
      <c r="S13" s="5"/>
      <c r="T13" s="5"/>
      <c r="U13" s="9"/>
      <c r="V13" s="5"/>
      <c r="W13" s="5"/>
      <c r="X13" s="3"/>
    </row>
    <row r="14" spans="2:27" ht="14.25" customHeight="1" x14ac:dyDescent="0.15">
      <c r="B14" s="9"/>
      <c r="C14" s="5" t="s">
        <v>143</v>
      </c>
      <c r="D14" s="5"/>
      <c r="E14" s="5"/>
      <c r="F14" s="5"/>
      <c r="G14" s="5"/>
      <c r="H14" s="5"/>
      <c r="I14" s="5"/>
      <c r="J14" s="5"/>
      <c r="K14" s="5"/>
      <c r="L14" s="5"/>
      <c r="M14" s="5"/>
      <c r="N14" s="5"/>
      <c r="O14" s="5"/>
      <c r="P14" s="5"/>
      <c r="Q14" s="5"/>
      <c r="R14" s="5"/>
      <c r="S14" s="5"/>
      <c r="T14" s="5"/>
      <c r="U14" s="474" t="s">
        <v>50</v>
      </c>
      <c r="V14" s="475"/>
      <c r="W14" s="475"/>
      <c r="X14" s="476"/>
      <c r="Y14" s="5"/>
      <c r="Z14" s="5"/>
      <c r="AA14" s="5"/>
    </row>
    <row r="15" spans="2:27" ht="14.25" customHeight="1" x14ac:dyDescent="0.15">
      <c r="B15" s="9"/>
      <c r="C15" s="5" t="s">
        <v>144</v>
      </c>
      <c r="D15" s="5"/>
      <c r="E15" s="5"/>
      <c r="F15" s="5"/>
      <c r="G15" s="5"/>
      <c r="H15" s="5"/>
      <c r="I15" s="5"/>
      <c r="J15" s="5"/>
      <c r="K15" s="5"/>
      <c r="L15" s="5"/>
      <c r="M15" s="5"/>
      <c r="N15" s="5"/>
      <c r="O15" s="5"/>
      <c r="P15" s="5"/>
      <c r="Q15" s="5"/>
      <c r="R15" s="5"/>
      <c r="S15" s="5"/>
      <c r="T15" s="5"/>
      <c r="U15" s="474"/>
      <c r="V15" s="475"/>
      <c r="W15" s="475"/>
      <c r="X15" s="476"/>
      <c r="Y15" s="5"/>
      <c r="Z15" s="5"/>
      <c r="AA15" s="5"/>
    </row>
    <row r="16" spans="2:27" ht="6" customHeight="1" x14ac:dyDescent="0.15">
      <c r="B16" s="9"/>
      <c r="C16" s="5"/>
      <c r="D16" s="5"/>
      <c r="E16" s="5"/>
      <c r="F16" s="5"/>
      <c r="G16" s="5"/>
      <c r="H16" s="5"/>
      <c r="I16" s="5"/>
      <c r="J16" s="5"/>
      <c r="K16" s="5"/>
      <c r="L16" s="5"/>
      <c r="M16" s="5"/>
      <c r="N16" s="5"/>
      <c r="O16" s="5"/>
      <c r="P16" s="5"/>
      <c r="Q16" s="5"/>
      <c r="R16" s="5"/>
      <c r="S16" s="5"/>
      <c r="T16" s="5"/>
      <c r="U16" s="474"/>
      <c r="V16" s="475"/>
      <c r="W16" s="475"/>
      <c r="X16" s="476"/>
      <c r="Y16" s="5"/>
      <c r="Z16" s="5"/>
      <c r="AA16" s="5"/>
    </row>
    <row r="17" spans="2:27" ht="22.5" customHeight="1" x14ac:dyDescent="0.15">
      <c r="B17" s="9"/>
      <c r="C17" s="5" t="s">
        <v>53</v>
      </c>
      <c r="D17" s="480" t="s">
        <v>54</v>
      </c>
      <c r="E17" s="481"/>
      <c r="F17" s="481"/>
      <c r="G17" s="481"/>
      <c r="H17" s="482"/>
      <c r="I17" s="229" t="s">
        <v>55</v>
      </c>
      <c r="J17" s="230"/>
      <c r="K17" s="230"/>
      <c r="L17" s="230"/>
      <c r="M17" s="230"/>
      <c r="N17" s="230"/>
      <c r="O17" s="208" t="s">
        <v>56</v>
      </c>
      <c r="P17" s="5"/>
      <c r="Q17" s="5"/>
      <c r="S17" s="5"/>
      <c r="T17" s="5"/>
      <c r="U17" s="209"/>
      <c r="V17" s="210"/>
      <c r="W17" s="210"/>
      <c r="X17" s="211"/>
      <c r="Y17" s="5"/>
      <c r="Z17" s="5"/>
      <c r="AA17" s="5"/>
    </row>
    <row r="18" spans="2:27" ht="22.5" customHeight="1" x14ac:dyDescent="0.15">
      <c r="B18" s="9"/>
      <c r="C18" s="5" t="s">
        <v>53</v>
      </c>
      <c r="D18" s="480" t="s">
        <v>54</v>
      </c>
      <c r="E18" s="481"/>
      <c r="F18" s="481"/>
      <c r="G18" s="481"/>
      <c r="H18" s="482"/>
      <c r="I18" s="229" t="s">
        <v>145</v>
      </c>
      <c r="J18" s="230"/>
      <c r="K18" s="230"/>
      <c r="L18" s="230"/>
      <c r="M18" s="230"/>
      <c r="N18" s="230"/>
      <c r="O18" s="208" t="s">
        <v>56</v>
      </c>
      <c r="P18" s="5"/>
      <c r="Q18" s="5"/>
      <c r="S18" s="5"/>
      <c r="T18" s="5"/>
      <c r="U18" s="209"/>
      <c r="V18" s="210"/>
      <c r="W18" s="210"/>
      <c r="X18" s="211"/>
      <c r="Y18" s="5"/>
      <c r="Z18" s="5"/>
      <c r="AA18" s="5"/>
    </row>
    <row r="19" spans="2:27" ht="6" customHeight="1" x14ac:dyDescent="0.15">
      <c r="B19" s="9"/>
      <c r="C19" s="5"/>
      <c r="D19" s="210"/>
      <c r="E19" s="210"/>
      <c r="F19" s="210"/>
      <c r="G19" s="210"/>
      <c r="H19" s="210"/>
      <c r="I19" s="5"/>
      <c r="J19" s="5"/>
      <c r="K19" s="5"/>
      <c r="L19" s="5"/>
      <c r="M19" s="5"/>
      <c r="N19" s="5"/>
      <c r="O19" s="210"/>
      <c r="P19" s="5"/>
      <c r="Q19" s="5"/>
      <c r="S19" s="5"/>
      <c r="T19" s="5"/>
      <c r="U19" s="209"/>
      <c r="V19" s="210"/>
      <c r="W19" s="210"/>
      <c r="X19" s="211"/>
      <c r="Y19" s="5"/>
      <c r="Z19" s="5"/>
      <c r="AA19" s="5"/>
    </row>
    <row r="20" spans="2:27" ht="18" customHeight="1" x14ac:dyDescent="0.15">
      <c r="B20" s="9"/>
      <c r="C20" s="5" t="s">
        <v>146</v>
      </c>
      <c r="D20" s="5"/>
      <c r="E20" s="5"/>
      <c r="F20" s="5"/>
      <c r="G20" s="5"/>
      <c r="H20" s="5"/>
      <c r="I20" s="5"/>
      <c r="J20" s="5"/>
      <c r="K20" s="5"/>
      <c r="L20" s="5"/>
      <c r="M20" s="5"/>
      <c r="N20" s="5"/>
      <c r="O20" s="5"/>
      <c r="P20" s="5"/>
      <c r="Q20" s="5"/>
      <c r="R20" s="5"/>
      <c r="S20" s="5"/>
      <c r="T20" s="5"/>
      <c r="U20" s="474" t="s">
        <v>50</v>
      </c>
      <c r="V20" s="475"/>
      <c r="W20" s="475"/>
      <c r="X20" s="476"/>
      <c r="Y20" s="5"/>
      <c r="Z20" s="5"/>
      <c r="AA20" s="5"/>
    </row>
    <row r="21" spans="2:27" ht="18" customHeight="1" x14ac:dyDescent="0.15">
      <c r="B21" s="9"/>
      <c r="C21" s="5" t="s">
        <v>147</v>
      </c>
      <c r="D21" s="5"/>
      <c r="E21" s="5"/>
      <c r="F21" s="5"/>
      <c r="G21" s="5"/>
      <c r="H21" s="5"/>
      <c r="I21" s="5"/>
      <c r="J21" s="5"/>
      <c r="K21" s="5"/>
      <c r="L21" s="5"/>
      <c r="M21" s="5"/>
      <c r="N21" s="5"/>
      <c r="O21" s="5"/>
      <c r="P21" s="5"/>
      <c r="Q21" s="5"/>
      <c r="R21" s="5"/>
      <c r="S21" s="5"/>
      <c r="T21" s="5"/>
      <c r="U21" s="474"/>
      <c r="V21" s="475"/>
      <c r="W21" s="475"/>
      <c r="X21" s="476"/>
      <c r="Y21" s="5"/>
      <c r="Z21" s="5"/>
      <c r="AA21" s="5"/>
    </row>
    <row r="22" spans="2:27" ht="18" customHeight="1" x14ac:dyDescent="0.15">
      <c r="B22" s="9"/>
      <c r="C22" s="5" t="s">
        <v>148</v>
      </c>
      <c r="D22" s="5"/>
      <c r="E22" s="5"/>
      <c r="F22" s="5"/>
      <c r="G22" s="5"/>
      <c r="H22" s="5"/>
      <c r="I22" s="5"/>
      <c r="J22" s="5"/>
      <c r="K22" s="5"/>
      <c r="L22" s="5"/>
      <c r="M22" s="5"/>
      <c r="N22" s="5"/>
      <c r="O22" s="5"/>
      <c r="P22" s="5"/>
      <c r="Q22" s="5"/>
      <c r="R22" s="5"/>
      <c r="S22" s="5"/>
      <c r="T22" s="5" t="s">
        <v>60</v>
      </c>
      <c r="U22" s="474" t="s">
        <v>50</v>
      </c>
      <c r="V22" s="475"/>
      <c r="W22" s="475"/>
      <c r="X22" s="476"/>
      <c r="Y22" s="5"/>
      <c r="Z22" s="5"/>
      <c r="AA22" s="5"/>
    </row>
    <row r="23" spans="2:27" ht="18" customHeight="1" x14ac:dyDescent="0.15">
      <c r="B23" s="9"/>
      <c r="C23" s="5" t="s">
        <v>149</v>
      </c>
      <c r="D23" s="5"/>
      <c r="E23" s="5"/>
      <c r="F23" s="5"/>
      <c r="G23" s="5"/>
      <c r="H23" s="5"/>
      <c r="I23" s="5"/>
      <c r="J23" s="5"/>
      <c r="K23" s="5"/>
      <c r="L23" s="5"/>
      <c r="M23" s="5"/>
      <c r="N23" s="5"/>
      <c r="O23" s="5"/>
      <c r="P23" s="5"/>
      <c r="Q23" s="5"/>
      <c r="R23" s="5"/>
      <c r="S23" s="5"/>
      <c r="T23" s="5"/>
      <c r="U23" s="474" t="s">
        <v>50</v>
      </c>
      <c r="V23" s="475"/>
      <c r="W23" s="475"/>
      <c r="X23" s="476"/>
      <c r="Y23" s="5"/>
      <c r="Z23" s="5"/>
      <c r="AA23" s="5"/>
    </row>
    <row r="24" spans="2:27" ht="18" customHeight="1" x14ac:dyDescent="0.15">
      <c r="B24" s="9"/>
      <c r="C24" s="5" t="s">
        <v>150</v>
      </c>
      <c r="D24" s="5"/>
      <c r="E24" s="5"/>
      <c r="F24" s="5"/>
      <c r="G24" s="5"/>
      <c r="H24" s="5"/>
      <c r="I24" s="5"/>
      <c r="J24" s="5"/>
      <c r="K24" s="5"/>
      <c r="L24" s="5"/>
      <c r="M24" s="5"/>
      <c r="N24" s="5"/>
      <c r="O24" s="5"/>
      <c r="P24" s="5"/>
      <c r="Q24" s="5"/>
      <c r="R24" s="5"/>
      <c r="S24" s="5"/>
      <c r="T24" s="5"/>
      <c r="U24" s="474" t="s">
        <v>50</v>
      </c>
      <c r="V24" s="475"/>
      <c r="W24" s="475"/>
      <c r="X24" s="476"/>
      <c r="Y24" s="5"/>
      <c r="Z24" s="5"/>
      <c r="AA24" s="5"/>
    </row>
    <row r="25" spans="2:27" ht="18" customHeight="1" x14ac:dyDescent="0.15">
      <c r="B25" s="9"/>
      <c r="C25" s="5" t="s">
        <v>151</v>
      </c>
      <c r="D25" s="5"/>
      <c r="E25" s="5"/>
      <c r="F25" s="5"/>
      <c r="G25" s="5"/>
      <c r="H25" s="5"/>
      <c r="I25" s="5"/>
      <c r="J25" s="5"/>
      <c r="K25" s="5"/>
      <c r="L25" s="5"/>
      <c r="M25" s="5"/>
      <c r="N25" s="5"/>
      <c r="O25" s="5"/>
      <c r="P25" s="5"/>
      <c r="Q25" s="5"/>
      <c r="R25" s="5"/>
      <c r="S25" s="5"/>
      <c r="T25" s="5"/>
      <c r="U25" s="474"/>
      <c r="V25" s="475"/>
      <c r="W25" s="475"/>
      <c r="X25" s="476"/>
      <c r="Y25" s="5"/>
      <c r="Z25" s="5"/>
      <c r="AA25" s="5"/>
    </row>
    <row r="26" spans="2:27" ht="18" customHeight="1" x14ac:dyDescent="0.15">
      <c r="B26" s="9"/>
      <c r="C26" s="5" t="s">
        <v>393</v>
      </c>
      <c r="D26" s="5"/>
      <c r="E26" s="5"/>
      <c r="F26" s="5"/>
      <c r="G26" s="5"/>
      <c r="H26" s="5"/>
      <c r="I26" s="5"/>
      <c r="J26" s="5"/>
      <c r="K26" s="5"/>
      <c r="L26" s="5"/>
      <c r="M26" s="5"/>
      <c r="N26" s="5"/>
      <c r="O26" s="5"/>
      <c r="P26" s="5"/>
      <c r="Q26" s="5"/>
      <c r="R26" s="5"/>
      <c r="S26" s="5"/>
      <c r="T26" s="5"/>
      <c r="U26" s="474" t="s">
        <v>50</v>
      </c>
      <c r="V26" s="475"/>
      <c r="W26" s="475"/>
      <c r="X26" s="476"/>
      <c r="Y26" s="5"/>
      <c r="Z26" s="5"/>
      <c r="AA26" s="5"/>
    </row>
    <row r="27" spans="2:27" ht="18" customHeight="1" x14ac:dyDescent="0.15">
      <c r="B27" s="9"/>
      <c r="C27" s="5"/>
      <c r="D27" s="5" t="s">
        <v>394</v>
      </c>
      <c r="E27" s="5"/>
      <c r="F27" s="5"/>
      <c r="G27" s="5"/>
      <c r="H27" s="5"/>
      <c r="I27" s="5"/>
      <c r="J27" s="5"/>
      <c r="K27" s="5"/>
      <c r="L27" s="5"/>
      <c r="M27" s="5"/>
      <c r="N27" s="5"/>
      <c r="O27" s="5"/>
      <c r="P27" s="5"/>
      <c r="Q27" s="5"/>
      <c r="R27" s="5"/>
      <c r="S27" s="5"/>
      <c r="T27" s="5"/>
      <c r="U27" s="249"/>
      <c r="V27" s="250"/>
      <c r="W27" s="250"/>
      <c r="X27" s="251"/>
      <c r="Y27" s="5"/>
      <c r="Z27" s="5"/>
      <c r="AA27" s="5"/>
    </row>
    <row r="28" spans="2:27" ht="18" customHeight="1" x14ac:dyDescent="0.15">
      <c r="B28" s="9"/>
      <c r="C28" s="5"/>
      <c r="D28" s="5" t="s">
        <v>395</v>
      </c>
      <c r="E28" s="5"/>
      <c r="F28" s="5"/>
      <c r="G28" s="5"/>
      <c r="H28" s="5"/>
      <c r="I28" s="5"/>
      <c r="J28" s="5"/>
      <c r="K28" s="5"/>
      <c r="L28" s="5"/>
      <c r="M28" s="5"/>
      <c r="N28" s="5"/>
      <c r="O28" s="5"/>
      <c r="P28" s="5"/>
      <c r="Q28" s="5"/>
      <c r="R28" s="5"/>
      <c r="S28" s="5"/>
      <c r="T28" s="5"/>
      <c r="U28" s="249"/>
      <c r="V28" s="250"/>
      <c r="W28" s="250"/>
      <c r="X28" s="251"/>
      <c r="Y28" s="5"/>
      <c r="Z28" s="5"/>
      <c r="AA28" s="5"/>
    </row>
    <row r="29" spans="2:27" ht="18" customHeight="1" x14ac:dyDescent="0.15">
      <c r="B29" s="9"/>
      <c r="C29" s="5" t="s">
        <v>317</v>
      </c>
      <c r="D29" s="246"/>
      <c r="E29" s="5"/>
      <c r="F29" s="5"/>
      <c r="G29" s="5"/>
      <c r="H29" s="5"/>
      <c r="I29" s="5"/>
      <c r="J29" s="5"/>
      <c r="K29" s="5"/>
      <c r="L29" s="5"/>
      <c r="M29" s="5"/>
      <c r="N29" s="5"/>
      <c r="O29" s="5"/>
      <c r="P29" s="5"/>
      <c r="Q29" s="5"/>
      <c r="R29" s="5"/>
      <c r="S29" s="5"/>
      <c r="T29" s="5"/>
      <c r="U29" s="474" t="s">
        <v>50</v>
      </c>
      <c r="V29" s="475"/>
      <c r="W29" s="475"/>
      <c r="X29" s="476"/>
      <c r="Y29" s="5"/>
      <c r="Z29" s="5"/>
      <c r="AA29" s="5"/>
    </row>
    <row r="30" spans="2:27" ht="18" customHeight="1" x14ac:dyDescent="0.15">
      <c r="B30" s="9"/>
      <c r="C30" s="5" t="s">
        <v>152</v>
      </c>
      <c r="D30" s="5"/>
      <c r="E30" s="5"/>
      <c r="F30" s="5"/>
      <c r="G30" s="5"/>
      <c r="H30" s="5"/>
      <c r="I30" s="5"/>
      <c r="J30" s="5"/>
      <c r="K30" s="5"/>
      <c r="L30" s="5"/>
      <c r="M30" s="5"/>
      <c r="N30" s="5"/>
      <c r="O30" s="5"/>
      <c r="P30" s="5"/>
      <c r="Q30" s="5"/>
      <c r="R30" s="5"/>
      <c r="S30" s="5"/>
      <c r="T30" s="5"/>
      <c r="U30" s="474"/>
      <c r="V30" s="475"/>
      <c r="W30" s="475"/>
      <c r="X30" s="476"/>
      <c r="Y30" s="5"/>
      <c r="Z30" s="5"/>
      <c r="AA30" s="5"/>
    </row>
    <row r="31" spans="2:27" ht="18" customHeight="1" x14ac:dyDescent="0.15">
      <c r="B31" s="9"/>
      <c r="C31" s="5"/>
      <c r="D31" s="5" t="s">
        <v>314</v>
      </c>
      <c r="E31" s="5"/>
      <c r="F31" s="5"/>
      <c r="G31" s="5"/>
      <c r="H31" s="5"/>
      <c r="I31" s="5"/>
      <c r="J31" s="5"/>
      <c r="K31" s="5"/>
      <c r="L31" s="5"/>
      <c r="M31" s="5"/>
      <c r="N31" s="5"/>
      <c r="O31" s="5"/>
      <c r="P31" s="5"/>
      <c r="Q31" s="5"/>
      <c r="R31" s="5"/>
      <c r="S31" s="5"/>
      <c r="T31" s="5"/>
      <c r="U31" s="474" t="s">
        <v>50</v>
      </c>
      <c r="V31" s="475"/>
      <c r="W31" s="475"/>
      <c r="X31" s="476"/>
      <c r="Y31" s="5"/>
      <c r="Z31" s="5"/>
      <c r="AA31" s="5"/>
    </row>
    <row r="32" spans="2:27" ht="18" customHeight="1" x14ac:dyDescent="0.15">
      <c r="B32" s="9"/>
      <c r="C32" s="5"/>
      <c r="D32" s="5" t="s">
        <v>315</v>
      </c>
      <c r="E32" s="5"/>
      <c r="F32" s="5"/>
      <c r="G32" s="5"/>
      <c r="H32" s="5"/>
      <c r="I32" s="5"/>
      <c r="J32" s="5"/>
      <c r="K32" s="5"/>
      <c r="L32" s="5"/>
      <c r="M32" s="5"/>
      <c r="N32" s="5"/>
      <c r="O32" s="5"/>
      <c r="P32" s="5"/>
      <c r="Q32" s="5"/>
      <c r="R32" s="5"/>
      <c r="S32" s="5"/>
      <c r="T32" s="5"/>
      <c r="U32" s="474" t="s">
        <v>50</v>
      </c>
      <c r="V32" s="475"/>
      <c r="W32" s="475"/>
      <c r="X32" s="476"/>
      <c r="Y32" s="5"/>
      <c r="Z32" s="5"/>
      <c r="AA32" s="5"/>
    </row>
    <row r="33" spans="2:27" ht="18" customHeight="1" x14ac:dyDescent="0.15">
      <c r="B33" s="9"/>
      <c r="C33" s="5" t="s">
        <v>153</v>
      </c>
      <c r="D33" s="5"/>
      <c r="E33" s="5"/>
      <c r="F33" s="5"/>
      <c r="G33" s="5"/>
      <c r="H33" s="5"/>
      <c r="I33" s="5"/>
      <c r="J33" s="5"/>
      <c r="K33" s="5"/>
      <c r="L33" s="5"/>
      <c r="M33" s="5"/>
      <c r="N33" s="5"/>
      <c r="O33" s="5"/>
      <c r="P33" s="5"/>
      <c r="Q33" s="5"/>
      <c r="R33" s="5"/>
      <c r="S33" s="5"/>
      <c r="T33" s="5"/>
      <c r="U33" s="474" t="s">
        <v>154</v>
      </c>
      <c r="V33" s="475"/>
      <c r="W33" s="475"/>
      <c r="X33" s="476"/>
      <c r="Y33" s="5"/>
      <c r="Z33" s="5"/>
      <c r="AA33" s="5"/>
    </row>
    <row r="34" spans="2:27" ht="18" customHeight="1" x14ac:dyDescent="0.15">
      <c r="B34" s="9"/>
      <c r="C34" s="5" t="s">
        <v>155</v>
      </c>
      <c r="D34" s="5"/>
      <c r="E34" s="5"/>
      <c r="F34" s="5"/>
      <c r="G34" s="5"/>
      <c r="H34" s="5"/>
      <c r="I34" s="5"/>
      <c r="J34" s="5"/>
      <c r="K34" s="5"/>
      <c r="L34" s="5"/>
      <c r="M34" s="5"/>
      <c r="N34" s="5"/>
      <c r="O34" s="5"/>
      <c r="P34" s="5"/>
      <c r="Q34" s="5"/>
      <c r="R34" s="5"/>
      <c r="S34" s="5"/>
      <c r="T34" s="5"/>
      <c r="U34" s="474"/>
      <c r="V34" s="475"/>
      <c r="W34" s="475"/>
      <c r="X34" s="476"/>
      <c r="Y34" s="5"/>
      <c r="Z34" s="5"/>
      <c r="AA34" s="5"/>
    </row>
    <row r="35" spans="2:27" ht="18" customHeight="1" x14ac:dyDescent="0.15">
      <c r="B35" s="9"/>
      <c r="C35" s="5" t="s">
        <v>396</v>
      </c>
      <c r="D35" s="5"/>
      <c r="E35" s="5"/>
      <c r="F35" s="5"/>
      <c r="G35" s="5"/>
      <c r="H35" s="5"/>
      <c r="I35" s="5"/>
      <c r="J35" s="5"/>
      <c r="K35" s="5"/>
      <c r="L35" s="5"/>
      <c r="M35" s="5"/>
      <c r="N35" s="5"/>
      <c r="O35" s="5"/>
      <c r="P35" s="5"/>
      <c r="Q35" s="5"/>
      <c r="R35" s="5"/>
      <c r="S35" s="5"/>
      <c r="T35" s="5"/>
      <c r="U35" s="474" t="s">
        <v>154</v>
      </c>
      <c r="V35" s="475"/>
      <c r="W35" s="475"/>
      <c r="X35" s="476"/>
      <c r="Y35" s="5"/>
      <c r="Z35" s="5"/>
      <c r="AA35" s="5"/>
    </row>
    <row r="36" spans="2:27" ht="18" customHeight="1" x14ac:dyDescent="0.15">
      <c r="B36" s="9"/>
      <c r="C36" s="5" t="s">
        <v>397</v>
      </c>
      <c r="D36" s="5"/>
      <c r="E36" s="5"/>
      <c r="F36" s="5"/>
      <c r="G36" s="5"/>
      <c r="H36" s="5"/>
      <c r="I36" s="5"/>
      <c r="J36" s="5"/>
      <c r="K36" s="5"/>
      <c r="L36" s="5"/>
      <c r="M36" s="5"/>
      <c r="N36" s="5"/>
      <c r="O36" s="5"/>
      <c r="P36" s="5"/>
      <c r="Q36" s="5"/>
      <c r="R36" s="5"/>
      <c r="S36" s="5"/>
      <c r="T36" s="5"/>
      <c r="U36" s="243"/>
      <c r="V36" s="244"/>
      <c r="W36" s="244"/>
      <c r="X36" s="245"/>
      <c r="Y36" s="5"/>
      <c r="Z36" s="5"/>
      <c r="AA36" s="5"/>
    </row>
    <row r="37" spans="2:27" ht="18" customHeight="1" x14ac:dyDescent="0.15">
      <c r="B37" s="9"/>
      <c r="C37" s="5" t="s">
        <v>156</v>
      </c>
      <c r="D37" s="5"/>
      <c r="E37" s="5"/>
      <c r="F37" s="5"/>
      <c r="G37" s="5"/>
      <c r="H37" s="5"/>
      <c r="I37" s="5"/>
      <c r="J37" s="5"/>
      <c r="K37" s="5"/>
      <c r="L37" s="5"/>
      <c r="M37" s="5"/>
      <c r="N37" s="5"/>
      <c r="O37" s="5"/>
      <c r="P37" s="5"/>
      <c r="Q37" s="5"/>
      <c r="R37" s="5"/>
      <c r="S37" s="5"/>
      <c r="T37" s="5"/>
      <c r="U37" s="474" t="s">
        <v>50</v>
      </c>
      <c r="V37" s="475"/>
      <c r="W37" s="475"/>
      <c r="X37" s="476"/>
      <c r="Y37" s="5"/>
      <c r="Z37" s="5"/>
      <c r="AA37" s="5"/>
    </row>
    <row r="38" spans="2:27" ht="18" customHeight="1" x14ac:dyDescent="0.15">
      <c r="B38" s="9"/>
      <c r="C38" s="5" t="s">
        <v>72</v>
      </c>
      <c r="D38" s="5"/>
      <c r="E38" s="5"/>
      <c r="F38" s="5"/>
      <c r="G38" s="5"/>
      <c r="H38" s="5"/>
      <c r="I38" s="5"/>
      <c r="J38" s="5"/>
      <c r="K38" s="5"/>
      <c r="L38" s="5"/>
      <c r="M38" s="5"/>
      <c r="N38" s="5"/>
      <c r="O38" s="5"/>
      <c r="P38" s="5"/>
      <c r="Q38" s="5"/>
      <c r="R38" s="5"/>
      <c r="S38" s="5"/>
      <c r="T38" s="5"/>
      <c r="U38" s="474"/>
      <c r="V38" s="475"/>
      <c r="W38" s="475"/>
      <c r="X38" s="476"/>
      <c r="Y38" s="5"/>
      <c r="Z38" s="5"/>
      <c r="AA38" s="5"/>
    </row>
    <row r="39" spans="2:27" ht="18" customHeight="1" x14ac:dyDescent="0.15">
      <c r="B39" s="9"/>
      <c r="C39" s="5" t="s">
        <v>73</v>
      </c>
      <c r="D39" s="5"/>
      <c r="E39" s="5"/>
      <c r="F39" s="5"/>
      <c r="G39" s="5"/>
      <c r="H39" s="5"/>
      <c r="I39" s="5"/>
      <c r="J39" s="5"/>
      <c r="K39" s="5"/>
      <c r="L39" s="5"/>
      <c r="M39" s="5"/>
      <c r="N39" s="5"/>
      <c r="O39" s="5"/>
      <c r="P39" s="5"/>
      <c r="Q39" s="5"/>
      <c r="R39" s="5"/>
      <c r="S39" s="5"/>
      <c r="T39" s="5"/>
      <c r="U39" s="474"/>
      <c r="V39" s="475"/>
      <c r="W39" s="475"/>
      <c r="X39" s="476"/>
      <c r="Y39" s="5"/>
      <c r="Z39" s="5"/>
      <c r="AA39" s="5"/>
    </row>
    <row r="40" spans="2:27" ht="18" customHeight="1" x14ac:dyDescent="0.15">
      <c r="B40" s="6"/>
      <c r="C40" s="10"/>
      <c r="D40" s="10"/>
      <c r="E40" s="10"/>
      <c r="F40" s="10"/>
      <c r="G40" s="10"/>
      <c r="H40" s="10"/>
      <c r="I40" s="10"/>
      <c r="J40" s="10"/>
      <c r="K40" s="10"/>
      <c r="L40" s="10"/>
      <c r="M40" s="10"/>
      <c r="N40" s="10"/>
      <c r="O40" s="10"/>
      <c r="P40" s="10"/>
      <c r="Q40" s="10"/>
      <c r="R40" s="10"/>
      <c r="S40" s="10"/>
      <c r="T40" s="10"/>
      <c r="U40" s="477"/>
      <c r="V40" s="478"/>
      <c r="W40" s="478"/>
      <c r="X40" s="479"/>
      <c r="Y40" s="5"/>
      <c r="Z40" s="5"/>
      <c r="AA40" s="5"/>
    </row>
    <row r="41" spans="2:27" x14ac:dyDescent="0.15">
      <c r="B41" s="1" t="s">
        <v>78</v>
      </c>
    </row>
    <row r="42" spans="2:27" ht="14.25" customHeight="1" x14ac:dyDescent="0.15">
      <c r="B42" s="1" t="s">
        <v>79</v>
      </c>
    </row>
    <row r="45" spans="2:27" ht="14.25" customHeight="1" x14ac:dyDescent="0.15"/>
  </sheetData>
  <mergeCells count="26">
    <mergeCell ref="R3:X3"/>
    <mergeCell ref="B5:X5"/>
    <mergeCell ref="B7:H7"/>
    <mergeCell ref="I7:X7"/>
    <mergeCell ref="B8:H8"/>
    <mergeCell ref="I8:X8"/>
    <mergeCell ref="U26:X26"/>
    <mergeCell ref="B9:H9"/>
    <mergeCell ref="I9:X9"/>
    <mergeCell ref="U14:X14"/>
    <mergeCell ref="U15:X15"/>
    <mergeCell ref="U16:X16"/>
    <mergeCell ref="D17:H17"/>
    <mergeCell ref="D18:H18"/>
    <mergeCell ref="U20:X21"/>
    <mergeCell ref="U22:X22"/>
    <mergeCell ref="U23:X23"/>
    <mergeCell ref="U24:X25"/>
    <mergeCell ref="U37:X39"/>
    <mergeCell ref="U40:X40"/>
    <mergeCell ref="U29:X29"/>
    <mergeCell ref="U30:X30"/>
    <mergeCell ref="U31:X31"/>
    <mergeCell ref="U32:X32"/>
    <mergeCell ref="U33:X34"/>
    <mergeCell ref="U35:X35"/>
  </mergeCells>
  <phoneticPr fontId="2"/>
  <pageMargins left="0.70866141732283472" right="0.70866141732283472" top="0.74803149606299213" bottom="0.74803149606299213" header="0.31496062992125984" footer="0.31496062992125984"/>
  <pageSetup paperSize="9" scale="87" orientation="portrait" r:id="rId1"/>
  <headerFooter differentFirst="1" alignWithMargins="0">
    <oddFooter>&amp;C 1－&amp;P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397640-A152-4EC9-A48F-8FA04C33E232}">
  <dimension ref="A1:P55"/>
  <sheetViews>
    <sheetView view="pageBreakPreview" zoomScaleNormal="100" zoomScaleSheetLayoutView="100" workbookViewId="0">
      <selection activeCell="K36" sqref="K36"/>
    </sheetView>
  </sheetViews>
  <sheetFormatPr defaultColWidth="6.125" defaultRowHeight="13.5" x14ac:dyDescent="0.15"/>
  <cols>
    <col min="1" max="1" width="12.625" style="50" customWidth="1"/>
    <col min="2" max="14" width="5.125" style="50" customWidth="1"/>
    <col min="15" max="16" width="5.25" style="50" customWidth="1"/>
    <col min="17" max="16384" width="6.125" style="50"/>
  </cols>
  <sheetData>
    <row r="1" spans="1:16" s="1" customFormat="1" ht="20.25" customHeight="1" x14ac:dyDescent="0.15">
      <c r="A1" s="590" t="s">
        <v>84</v>
      </c>
      <c r="B1" s="590"/>
      <c r="C1" s="590"/>
      <c r="D1" s="590"/>
      <c r="E1" s="590"/>
      <c r="F1" s="590"/>
    </row>
    <row r="2" spans="1:16" ht="14.25" x14ac:dyDescent="0.15">
      <c r="A2" s="99" t="s">
        <v>157</v>
      </c>
      <c r="B2" s="73"/>
      <c r="C2" s="73"/>
      <c r="D2" s="73"/>
      <c r="E2" s="73"/>
      <c r="F2" s="73"/>
      <c r="G2" s="73"/>
      <c r="H2" s="73"/>
      <c r="I2" s="73"/>
      <c r="J2" s="73"/>
      <c r="K2" s="73"/>
      <c r="L2" s="73"/>
      <c r="M2" s="73"/>
      <c r="N2" s="73"/>
      <c r="O2" s="73"/>
      <c r="P2" s="73"/>
    </row>
    <row r="3" spans="1:16" ht="17.25" x14ac:dyDescent="0.15">
      <c r="A3" s="598" t="s">
        <v>158</v>
      </c>
      <c r="B3" s="598"/>
      <c r="C3" s="598"/>
      <c r="D3" s="598"/>
      <c r="E3" s="598"/>
      <c r="F3" s="598"/>
      <c r="G3" s="598"/>
      <c r="H3" s="598"/>
      <c r="I3" s="598"/>
      <c r="J3" s="598"/>
      <c r="K3" s="598"/>
      <c r="L3" s="598"/>
      <c r="M3" s="598"/>
      <c r="N3" s="598"/>
      <c r="O3" s="598"/>
      <c r="P3" s="598"/>
    </row>
    <row r="4" spans="1:16" ht="14.25" x14ac:dyDescent="0.15">
      <c r="A4" s="92"/>
      <c r="B4" s="91"/>
      <c r="C4" s="91"/>
      <c r="D4" s="91"/>
      <c r="E4" s="91"/>
      <c r="F4" s="91"/>
      <c r="G4" s="91"/>
      <c r="H4" s="91"/>
      <c r="I4" s="91"/>
      <c r="J4" s="91"/>
      <c r="K4" s="91"/>
      <c r="L4" s="91"/>
      <c r="M4" s="91"/>
      <c r="N4" s="91"/>
      <c r="O4" s="91"/>
      <c r="P4" s="91"/>
    </row>
    <row r="5" spans="1:16" ht="25.15" customHeight="1" x14ac:dyDescent="0.15">
      <c r="A5" s="92"/>
      <c r="B5" s="91"/>
      <c r="C5" s="91"/>
      <c r="D5" s="585" t="s">
        <v>159</v>
      </c>
      <c r="E5" s="600"/>
      <c r="F5" s="601"/>
      <c r="G5" s="98" t="s">
        <v>160</v>
      </c>
      <c r="H5" s="97" t="s">
        <v>160</v>
      </c>
      <c r="I5" s="96"/>
      <c r="J5" s="96"/>
      <c r="K5" s="96"/>
      <c r="L5" s="96"/>
      <c r="M5" s="96"/>
      <c r="N5" s="96"/>
      <c r="O5" s="96"/>
      <c r="P5" s="95"/>
    </row>
    <row r="6" spans="1:16" ht="24.75" hidden="1" customHeight="1" x14ac:dyDescent="0.15">
      <c r="A6" s="92"/>
      <c r="B6" s="91"/>
      <c r="C6" s="91"/>
      <c r="D6" s="585" t="s">
        <v>160</v>
      </c>
      <c r="E6" s="600"/>
      <c r="F6" s="601"/>
      <c r="G6" s="591"/>
      <c r="H6" s="592"/>
      <c r="I6" s="592"/>
      <c r="J6" s="592"/>
      <c r="K6" s="592"/>
      <c r="L6" s="592"/>
      <c r="M6" s="592"/>
      <c r="N6" s="592"/>
      <c r="O6" s="592"/>
      <c r="P6" s="593"/>
    </row>
    <row r="7" spans="1:16" ht="21.75" customHeight="1" x14ac:dyDescent="0.15">
      <c r="A7" s="92"/>
      <c r="B7" s="91"/>
      <c r="C7" s="91"/>
      <c r="D7" s="591" t="s">
        <v>161</v>
      </c>
      <c r="E7" s="592"/>
      <c r="F7" s="593"/>
      <c r="G7" s="629" t="s">
        <v>162</v>
      </c>
      <c r="H7" s="588"/>
      <c r="I7" s="588" t="s">
        <v>163</v>
      </c>
      <c r="J7" s="588"/>
      <c r="K7" s="588" t="s">
        <v>164</v>
      </c>
      <c r="L7" s="588"/>
      <c r="M7" s="588" t="s">
        <v>165</v>
      </c>
      <c r="N7" s="588"/>
      <c r="O7" s="588" t="s">
        <v>166</v>
      </c>
      <c r="P7" s="599"/>
    </row>
    <row r="8" spans="1:16" ht="25.15" customHeight="1" x14ac:dyDescent="0.15">
      <c r="A8" s="92"/>
      <c r="B8" s="91"/>
      <c r="C8" s="91"/>
      <c r="D8" s="594" t="s">
        <v>167</v>
      </c>
      <c r="E8" s="595"/>
      <c r="F8" s="596"/>
      <c r="G8" s="597" t="s">
        <v>168</v>
      </c>
      <c r="H8" s="589"/>
      <c r="I8" s="589" t="s">
        <v>169</v>
      </c>
      <c r="J8" s="589"/>
      <c r="K8" s="589" t="s">
        <v>170</v>
      </c>
      <c r="L8" s="589"/>
      <c r="M8" s="589" t="s">
        <v>171</v>
      </c>
      <c r="N8" s="589"/>
      <c r="O8" s="94"/>
      <c r="P8" s="93"/>
    </row>
    <row r="9" spans="1:16" ht="25.15" customHeight="1" x14ac:dyDescent="0.15">
      <c r="A9" s="92"/>
      <c r="B9" s="91"/>
      <c r="C9" s="91"/>
      <c r="D9" s="585" t="s">
        <v>172</v>
      </c>
      <c r="E9" s="586"/>
      <c r="F9" s="587"/>
      <c r="G9" s="650"/>
      <c r="H9" s="651"/>
      <c r="I9" s="651"/>
      <c r="J9" s="651"/>
      <c r="K9" s="651"/>
      <c r="L9" s="651"/>
      <c r="M9" s="651"/>
      <c r="N9" s="651"/>
      <c r="O9" s="651"/>
      <c r="P9" s="652"/>
    </row>
    <row r="10" spans="1:16" ht="25.15" customHeight="1" x14ac:dyDescent="0.15">
      <c r="A10" s="92"/>
      <c r="B10" s="91"/>
      <c r="C10" s="91"/>
      <c r="D10" s="585" t="s">
        <v>173</v>
      </c>
      <c r="E10" s="586"/>
      <c r="F10" s="587"/>
      <c r="G10" s="650"/>
      <c r="H10" s="651"/>
      <c r="I10" s="651"/>
      <c r="J10" s="651"/>
      <c r="K10" s="651"/>
      <c r="L10" s="651"/>
      <c r="M10" s="651"/>
      <c r="N10" s="651"/>
      <c r="O10" s="651"/>
      <c r="P10" s="652"/>
    </row>
    <row r="11" spans="1:16" ht="25.15" customHeight="1" x14ac:dyDescent="0.15">
      <c r="A11" s="92"/>
      <c r="B11" s="91"/>
      <c r="C11" s="91"/>
      <c r="D11" s="657" t="s">
        <v>174</v>
      </c>
      <c r="E11" s="658"/>
      <c r="F11" s="659"/>
      <c r="G11" s="235"/>
      <c r="H11" s="237"/>
      <c r="I11" s="237"/>
      <c r="J11" s="237"/>
      <c r="K11" s="585" t="s">
        <v>175</v>
      </c>
      <c r="L11" s="601"/>
      <c r="M11" s="237"/>
      <c r="N11" s="237"/>
      <c r="O11" s="237"/>
      <c r="P11" s="236"/>
    </row>
    <row r="12" spans="1:16" ht="11.25" customHeight="1" x14ac:dyDescent="0.15">
      <c r="A12" s="92"/>
      <c r="B12" s="91"/>
      <c r="C12" s="91"/>
      <c r="D12" s="90"/>
      <c r="E12" s="90"/>
      <c r="F12" s="90"/>
      <c r="G12" s="90"/>
      <c r="H12" s="90"/>
      <c r="I12" s="90"/>
      <c r="J12" s="90"/>
      <c r="K12" s="90"/>
      <c r="L12" s="90"/>
      <c r="M12" s="90"/>
      <c r="N12" s="90"/>
      <c r="O12" s="90"/>
      <c r="P12" s="90"/>
    </row>
    <row r="13" spans="1:16" ht="10.9" customHeight="1" x14ac:dyDescent="0.15">
      <c r="A13" s="655" t="s">
        <v>176</v>
      </c>
      <c r="B13" s="655"/>
      <c r="C13" s="655"/>
      <c r="D13" s="655"/>
      <c r="E13" s="655"/>
      <c r="F13" s="655"/>
      <c r="G13" s="655"/>
      <c r="H13" s="655"/>
      <c r="I13" s="655"/>
      <c r="J13" s="655"/>
      <c r="K13" s="655"/>
      <c r="L13" s="655"/>
      <c r="M13" s="655"/>
      <c r="N13" s="655"/>
      <c r="O13" s="655"/>
      <c r="P13" s="90"/>
    </row>
    <row r="14" spans="1:16" ht="13.9" customHeight="1" x14ac:dyDescent="0.15">
      <c r="A14" s="89"/>
      <c r="B14" s="234"/>
      <c r="C14" s="88"/>
      <c r="D14" s="87"/>
      <c r="E14" s="87"/>
      <c r="F14" s="87"/>
      <c r="G14" s="88"/>
      <c r="H14" s="87"/>
      <c r="I14" s="87"/>
      <c r="J14" s="87"/>
      <c r="K14" s="87"/>
      <c r="L14" s="88"/>
      <c r="M14" s="87"/>
      <c r="N14" s="87"/>
      <c r="O14" s="87"/>
      <c r="P14" s="87"/>
    </row>
    <row r="15" spans="1:16" ht="13.9" customHeight="1" x14ac:dyDescent="0.15">
      <c r="A15" s="639" t="s">
        <v>177</v>
      </c>
      <c r="B15" s="640"/>
      <c r="C15" s="640"/>
      <c r="D15" s="640"/>
      <c r="E15" s="640"/>
      <c r="F15" s="87"/>
      <c r="G15" s="88"/>
      <c r="H15" s="87"/>
      <c r="I15" s="87"/>
      <c r="J15" s="87"/>
      <c r="K15" s="87"/>
      <c r="L15" s="88"/>
      <c r="M15" s="87"/>
      <c r="N15" s="87"/>
      <c r="O15" s="87"/>
      <c r="P15" s="87"/>
    </row>
    <row r="16" spans="1:16" ht="13.9" customHeight="1" x14ac:dyDescent="0.15">
      <c r="A16" s="656" t="s">
        <v>178</v>
      </c>
      <c r="B16" s="656"/>
      <c r="C16" s="656"/>
      <c r="D16" s="656"/>
      <c r="E16" s="656"/>
      <c r="F16" s="656"/>
      <c r="G16" s="656"/>
      <c r="H16" s="656"/>
      <c r="I16" s="656"/>
      <c r="J16" s="656"/>
      <c r="K16" s="656"/>
      <c r="L16" s="656"/>
      <c r="M16" s="656"/>
      <c r="N16" s="656"/>
      <c r="O16" s="656"/>
      <c r="P16" s="656"/>
    </row>
    <row r="17" spans="1:16" ht="13.9" customHeight="1" x14ac:dyDescent="0.15">
      <c r="A17" s="630" t="s">
        <v>179</v>
      </c>
      <c r="B17" s="631"/>
      <c r="C17" s="631"/>
      <c r="D17" s="631"/>
      <c r="E17" s="631"/>
      <c r="F17" s="631"/>
      <c r="G17" s="631"/>
      <c r="H17" s="631"/>
      <c r="I17" s="631"/>
      <c r="J17" s="631"/>
      <c r="K17" s="631"/>
      <c r="L17" s="631"/>
      <c r="M17" s="631"/>
      <c r="N17" s="631"/>
      <c r="O17" s="631"/>
      <c r="P17" s="632"/>
    </row>
    <row r="18" spans="1:16" ht="13.9" customHeight="1" x14ac:dyDescent="0.15">
      <c r="A18" s="633"/>
      <c r="B18" s="634"/>
      <c r="C18" s="634"/>
      <c r="D18" s="634"/>
      <c r="E18" s="634"/>
      <c r="F18" s="634"/>
      <c r="G18" s="634"/>
      <c r="H18" s="634"/>
      <c r="I18" s="634"/>
      <c r="J18" s="634"/>
      <c r="K18" s="634"/>
      <c r="L18" s="634"/>
      <c r="M18" s="634"/>
      <c r="N18" s="634"/>
      <c r="O18" s="634"/>
      <c r="P18" s="635"/>
    </row>
    <row r="19" spans="1:16" ht="13.5" customHeight="1" x14ac:dyDescent="0.15">
      <c r="A19" s="633"/>
      <c r="B19" s="634"/>
      <c r="C19" s="634"/>
      <c r="D19" s="634"/>
      <c r="E19" s="634"/>
      <c r="F19" s="634"/>
      <c r="G19" s="634"/>
      <c r="H19" s="634"/>
      <c r="I19" s="634"/>
      <c r="J19" s="634"/>
      <c r="K19" s="634"/>
      <c r="L19" s="634"/>
      <c r="M19" s="634"/>
      <c r="N19" s="634"/>
      <c r="O19" s="634"/>
      <c r="P19" s="635"/>
    </row>
    <row r="20" spans="1:16" x14ac:dyDescent="0.15">
      <c r="A20" s="636"/>
      <c r="B20" s="637"/>
      <c r="C20" s="637"/>
      <c r="D20" s="637"/>
      <c r="E20" s="637"/>
      <c r="F20" s="637"/>
      <c r="G20" s="637"/>
      <c r="H20" s="637"/>
      <c r="I20" s="637"/>
      <c r="J20" s="637"/>
      <c r="K20" s="637"/>
      <c r="L20" s="637"/>
      <c r="M20" s="637"/>
      <c r="N20" s="637"/>
      <c r="O20" s="637"/>
      <c r="P20" s="638"/>
    </row>
    <row r="21" spans="1:16" ht="13.5" customHeight="1" x14ac:dyDescent="0.15">
      <c r="A21" s="86"/>
      <c r="B21" s="85"/>
      <c r="C21" s="85"/>
      <c r="D21" s="85"/>
      <c r="E21" s="85"/>
      <c r="F21" s="85"/>
      <c r="G21" s="85"/>
      <c r="H21" s="85"/>
      <c r="I21" s="85"/>
      <c r="J21" s="85"/>
      <c r="K21" s="85"/>
      <c r="L21" s="85"/>
      <c r="M21" s="85"/>
      <c r="N21" s="85"/>
      <c r="O21" s="85"/>
      <c r="P21" s="85"/>
    </row>
    <row r="22" spans="1:16" x14ac:dyDescent="0.15">
      <c r="A22" s="85"/>
      <c r="B22" s="85"/>
      <c r="C22" s="85"/>
      <c r="D22" s="85"/>
      <c r="E22" s="85"/>
      <c r="F22" s="85"/>
      <c r="G22" s="85"/>
      <c r="H22" s="85"/>
      <c r="I22" s="85"/>
      <c r="J22" s="85"/>
      <c r="K22" s="85"/>
      <c r="L22" s="85"/>
      <c r="M22" s="85"/>
      <c r="N22" s="85"/>
      <c r="O22" s="85"/>
      <c r="P22" s="85"/>
    </row>
    <row r="23" spans="1:16" ht="14.25" x14ac:dyDescent="0.15">
      <c r="A23" s="639" t="s">
        <v>180</v>
      </c>
      <c r="B23" s="640"/>
      <c r="C23" s="640"/>
      <c r="D23" s="640"/>
      <c r="E23" s="640"/>
      <c r="F23" s="74"/>
      <c r="G23" s="74"/>
      <c r="H23" s="74"/>
      <c r="I23" s="74"/>
      <c r="J23" s="74"/>
      <c r="K23" s="74"/>
      <c r="L23" s="74"/>
      <c r="M23" s="74"/>
      <c r="N23" s="74"/>
      <c r="O23" s="74"/>
      <c r="P23" s="74"/>
    </row>
    <row r="24" spans="1:16" ht="14.25" thickBot="1" x14ac:dyDescent="0.2">
      <c r="A24" s="84" t="s">
        <v>181</v>
      </c>
      <c r="B24" s="231"/>
      <c r="C24" s="231"/>
      <c r="D24" s="231"/>
      <c r="E24" s="231"/>
      <c r="F24" s="74"/>
      <c r="G24" s="74"/>
      <c r="H24" s="74"/>
      <c r="I24" s="74"/>
      <c r="J24" s="74"/>
      <c r="K24" s="74"/>
      <c r="L24" s="74"/>
      <c r="M24" s="74"/>
      <c r="N24" s="74"/>
      <c r="O24" s="74"/>
      <c r="P24" s="74"/>
    </row>
    <row r="25" spans="1:16" ht="8.25" customHeight="1" thickTop="1" x14ac:dyDescent="0.15">
      <c r="A25" s="641" t="s">
        <v>160</v>
      </c>
      <c r="B25" s="642"/>
      <c r="C25" s="642"/>
      <c r="D25" s="642"/>
      <c r="E25" s="642"/>
      <c r="F25" s="642"/>
      <c r="G25" s="642"/>
      <c r="H25" s="642"/>
      <c r="I25" s="642"/>
      <c r="J25" s="642"/>
      <c r="K25" s="642"/>
      <c r="L25" s="642"/>
      <c r="M25" s="642"/>
      <c r="N25" s="642"/>
      <c r="O25" s="642"/>
      <c r="P25" s="643"/>
    </row>
    <row r="26" spans="1:16" ht="12" customHeight="1" x14ac:dyDescent="0.15">
      <c r="A26" s="644" t="s">
        <v>182</v>
      </c>
      <c r="B26" s="645"/>
      <c r="C26" s="645"/>
      <c r="D26" s="645"/>
      <c r="E26" s="645"/>
      <c r="F26" s="645"/>
      <c r="G26" s="645"/>
      <c r="H26" s="645"/>
      <c r="I26" s="645"/>
      <c r="J26" s="645"/>
      <c r="K26" s="645"/>
      <c r="L26" s="645"/>
      <c r="M26" s="645"/>
      <c r="N26" s="645"/>
      <c r="O26" s="645"/>
      <c r="P26" s="646"/>
    </row>
    <row r="27" spans="1:16" ht="12" customHeight="1" x14ac:dyDescent="0.15">
      <c r="A27" s="647" t="s">
        <v>183</v>
      </c>
      <c r="B27" s="648"/>
      <c r="C27" s="648"/>
      <c r="D27" s="648"/>
      <c r="E27" s="648"/>
      <c r="F27" s="648"/>
      <c r="G27" s="648"/>
      <c r="H27" s="648"/>
      <c r="I27" s="648"/>
      <c r="J27" s="648"/>
      <c r="K27" s="648"/>
      <c r="L27" s="648"/>
      <c r="M27" s="648"/>
      <c r="N27" s="648"/>
      <c r="O27" s="648"/>
      <c r="P27" s="649"/>
    </row>
    <row r="28" spans="1:16" ht="12" customHeight="1" x14ac:dyDescent="0.15">
      <c r="A28" s="647" t="s">
        <v>184</v>
      </c>
      <c r="B28" s="648"/>
      <c r="C28" s="648"/>
      <c r="D28" s="648"/>
      <c r="E28" s="648"/>
      <c r="F28" s="648"/>
      <c r="G28" s="648"/>
      <c r="H28" s="648"/>
      <c r="I28" s="648"/>
      <c r="J28" s="648"/>
      <c r="K28" s="648"/>
      <c r="L28" s="648"/>
      <c r="M28" s="648"/>
      <c r="N28" s="648"/>
      <c r="O28" s="648"/>
      <c r="P28" s="649"/>
    </row>
    <row r="29" spans="1:16" ht="12" customHeight="1" x14ac:dyDescent="0.15">
      <c r="A29" s="647" t="s">
        <v>185</v>
      </c>
      <c r="B29" s="648"/>
      <c r="C29" s="648"/>
      <c r="D29" s="648"/>
      <c r="E29" s="648"/>
      <c r="F29" s="648"/>
      <c r="G29" s="648"/>
      <c r="H29" s="648"/>
      <c r="I29" s="648"/>
      <c r="J29" s="648"/>
      <c r="K29" s="648"/>
      <c r="L29" s="648"/>
      <c r="M29" s="648"/>
      <c r="N29" s="648"/>
      <c r="O29" s="648"/>
      <c r="P29" s="649"/>
    </row>
    <row r="30" spans="1:16" ht="12" customHeight="1" x14ac:dyDescent="0.15">
      <c r="A30" s="647" t="s">
        <v>186</v>
      </c>
      <c r="B30" s="648"/>
      <c r="C30" s="648"/>
      <c r="D30" s="648"/>
      <c r="E30" s="648"/>
      <c r="F30" s="648"/>
      <c r="G30" s="648"/>
      <c r="H30" s="648"/>
      <c r="I30" s="648"/>
      <c r="J30" s="648"/>
      <c r="K30" s="648"/>
      <c r="L30" s="648"/>
      <c r="M30" s="648"/>
      <c r="N30" s="648"/>
      <c r="O30" s="648"/>
      <c r="P30" s="649"/>
    </row>
    <row r="31" spans="1:16" ht="12" customHeight="1" x14ac:dyDescent="0.15">
      <c r="A31" s="647" t="s">
        <v>187</v>
      </c>
      <c r="B31" s="653"/>
      <c r="C31" s="653"/>
      <c r="D31" s="653"/>
      <c r="E31" s="653"/>
      <c r="F31" s="653"/>
      <c r="G31" s="653"/>
      <c r="H31" s="653"/>
      <c r="I31" s="653"/>
      <c r="J31" s="653"/>
      <c r="K31" s="653"/>
      <c r="L31" s="653"/>
      <c r="M31" s="653"/>
      <c r="N31" s="653"/>
      <c r="O31" s="653"/>
      <c r="P31" s="654"/>
    </row>
    <row r="32" spans="1:16" ht="12" customHeight="1" thickBot="1" x14ac:dyDescent="0.2">
      <c r="A32" s="83"/>
      <c r="B32" s="82"/>
      <c r="C32" s="82"/>
      <c r="D32" s="82"/>
      <c r="E32" s="82"/>
      <c r="F32" s="82"/>
      <c r="G32" s="82"/>
      <c r="H32" s="82"/>
      <c r="I32" s="82"/>
      <c r="J32" s="82"/>
      <c r="K32" s="82"/>
      <c r="L32" s="82"/>
      <c r="M32" s="82"/>
      <c r="N32" s="82"/>
      <c r="O32" s="82"/>
      <c r="P32" s="81"/>
    </row>
    <row r="33" spans="1:16" ht="12" customHeight="1" thickTop="1" x14ac:dyDescent="0.15">
      <c r="A33" s="234"/>
      <c r="B33" s="234"/>
      <c r="C33" s="234"/>
      <c r="D33" s="234"/>
      <c r="E33" s="234"/>
      <c r="F33" s="234"/>
      <c r="G33" s="234"/>
      <c r="H33" s="234"/>
      <c r="I33" s="234"/>
      <c r="J33" s="234"/>
      <c r="K33" s="234"/>
      <c r="L33" s="234"/>
      <c r="M33" s="234"/>
      <c r="N33" s="234"/>
      <c r="O33" s="234"/>
      <c r="P33" s="234"/>
    </row>
    <row r="34" spans="1:16" x14ac:dyDescent="0.15">
      <c r="A34" s="234" t="s">
        <v>188</v>
      </c>
      <c r="B34" s="234"/>
      <c r="C34" s="234"/>
      <c r="D34" s="234"/>
      <c r="E34" s="234"/>
      <c r="F34" s="234"/>
      <c r="G34" s="234"/>
      <c r="H34" s="234"/>
      <c r="I34" s="234"/>
      <c r="J34" s="234"/>
      <c r="K34" s="234"/>
      <c r="L34" s="234"/>
      <c r="M34" s="234"/>
      <c r="N34" s="234"/>
      <c r="O34" s="234"/>
      <c r="P34" s="234"/>
    </row>
    <row r="35" spans="1:16" x14ac:dyDescent="0.15">
      <c r="A35" s="233" t="s">
        <v>189</v>
      </c>
      <c r="B35" s="623" t="s">
        <v>190</v>
      </c>
      <c r="C35" s="623"/>
      <c r="D35" s="623"/>
      <c r="E35" s="623"/>
      <c r="F35" s="623"/>
      <c r="G35" s="623"/>
      <c r="H35" s="623"/>
      <c r="I35" s="623"/>
      <c r="J35" s="624"/>
      <c r="K35" s="627" t="s">
        <v>191</v>
      </c>
      <c r="L35" s="628"/>
      <c r="M35" s="619" t="s">
        <v>192</v>
      </c>
      <c r="N35" s="620"/>
      <c r="O35" s="614" t="s">
        <v>193</v>
      </c>
      <c r="P35" s="614"/>
    </row>
    <row r="36" spans="1:16" x14ac:dyDescent="0.15">
      <c r="A36" s="80" t="s">
        <v>194</v>
      </c>
      <c r="B36" s="79" t="s">
        <v>195</v>
      </c>
      <c r="C36" s="69" t="s">
        <v>196</v>
      </c>
      <c r="D36" s="69" t="s">
        <v>197</v>
      </c>
      <c r="E36" s="69" t="s">
        <v>198</v>
      </c>
      <c r="F36" s="69" t="s">
        <v>199</v>
      </c>
      <c r="G36" s="69" t="s">
        <v>200</v>
      </c>
      <c r="H36" s="69" t="s">
        <v>201</v>
      </c>
      <c r="I36" s="69" t="s">
        <v>202</v>
      </c>
      <c r="J36" s="78" t="s">
        <v>203</v>
      </c>
      <c r="K36" s="77" t="s">
        <v>204</v>
      </c>
      <c r="L36" s="69" t="s">
        <v>205</v>
      </c>
      <c r="M36" s="621"/>
      <c r="N36" s="622"/>
      <c r="O36" s="614"/>
      <c r="P36" s="614"/>
    </row>
    <row r="37" spans="1:16" ht="27.95" customHeight="1" x14ac:dyDescent="0.15">
      <c r="A37" s="67" t="s">
        <v>206</v>
      </c>
      <c r="B37" s="66"/>
      <c r="C37" s="65"/>
      <c r="D37" s="65"/>
      <c r="E37" s="65"/>
      <c r="F37" s="65"/>
      <c r="G37" s="65"/>
      <c r="H37" s="65"/>
      <c r="I37" s="65"/>
      <c r="J37" s="76"/>
      <c r="K37" s="75"/>
      <c r="L37" s="65"/>
      <c r="M37" s="617" t="s">
        <v>207</v>
      </c>
      <c r="N37" s="618"/>
      <c r="O37" s="615" t="s">
        <v>208</v>
      </c>
      <c r="P37" s="616"/>
    </row>
    <row r="38" spans="1:16" ht="15.4" customHeight="1" x14ac:dyDescent="0.15">
      <c r="A38" s="73"/>
      <c r="B38" s="73"/>
      <c r="C38" s="73"/>
      <c r="D38" s="73"/>
      <c r="E38" s="73"/>
      <c r="F38" s="73"/>
      <c r="G38" s="73"/>
      <c r="H38" s="73"/>
      <c r="I38" s="73"/>
      <c r="J38" s="73" t="s">
        <v>160</v>
      </c>
      <c r="K38" s="73"/>
      <c r="L38" s="73"/>
      <c r="M38" s="73"/>
      <c r="N38" s="73"/>
      <c r="O38" s="73"/>
      <c r="P38" s="73"/>
    </row>
    <row r="39" spans="1:16" x14ac:dyDescent="0.15">
      <c r="A39" s="74"/>
      <c r="B39" s="73"/>
      <c r="C39" s="73"/>
      <c r="D39" s="73"/>
      <c r="E39" s="73"/>
      <c r="F39" s="73"/>
      <c r="G39" s="73"/>
      <c r="H39" s="73"/>
      <c r="I39" s="73"/>
      <c r="J39" s="605" t="s">
        <v>209</v>
      </c>
      <c r="K39" s="606"/>
      <c r="L39" s="606"/>
      <c r="M39" s="606"/>
      <c r="N39" s="606"/>
      <c r="O39" s="606"/>
      <c r="P39" s="607"/>
    </row>
    <row r="40" spans="1:16" ht="13.15" customHeight="1" x14ac:dyDescent="0.15">
      <c r="A40" s="72" t="s">
        <v>189</v>
      </c>
      <c r="B40" s="602" t="s">
        <v>210</v>
      </c>
      <c r="C40" s="603"/>
      <c r="D40" s="604"/>
      <c r="E40" s="619" t="s">
        <v>192</v>
      </c>
      <c r="F40" s="620"/>
      <c r="G40" s="614" t="s">
        <v>193</v>
      </c>
      <c r="H40" s="614"/>
      <c r="I40" s="625" t="s">
        <v>211</v>
      </c>
      <c r="J40" s="608"/>
      <c r="K40" s="609"/>
      <c r="L40" s="609"/>
      <c r="M40" s="609"/>
      <c r="N40" s="609"/>
      <c r="O40" s="609"/>
      <c r="P40" s="610"/>
    </row>
    <row r="41" spans="1:16" x14ac:dyDescent="0.15">
      <c r="A41" s="71" t="s">
        <v>194</v>
      </c>
      <c r="B41" s="70" t="s">
        <v>212</v>
      </c>
      <c r="C41" s="69" t="s">
        <v>212</v>
      </c>
      <c r="D41" s="68" t="s">
        <v>213</v>
      </c>
      <c r="E41" s="621"/>
      <c r="F41" s="622"/>
      <c r="G41" s="614"/>
      <c r="H41" s="614"/>
      <c r="I41" s="626"/>
      <c r="J41" s="608"/>
      <c r="K41" s="609"/>
      <c r="L41" s="609"/>
      <c r="M41" s="609"/>
      <c r="N41" s="609"/>
      <c r="O41" s="609"/>
      <c r="P41" s="610"/>
    </row>
    <row r="42" spans="1:16" ht="27.95" customHeight="1" x14ac:dyDescent="0.15">
      <c r="A42" s="67" t="s">
        <v>206</v>
      </c>
      <c r="B42" s="66"/>
      <c r="C42" s="65"/>
      <c r="D42" s="64"/>
      <c r="E42" s="617" t="s">
        <v>214</v>
      </c>
      <c r="F42" s="618"/>
      <c r="G42" s="615" t="s">
        <v>215</v>
      </c>
      <c r="H42" s="616"/>
      <c r="I42" s="232"/>
      <c r="J42" s="608"/>
      <c r="K42" s="609"/>
      <c r="L42" s="609"/>
      <c r="M42" s="609"/>
      <c r="N42" s="609"/>
      <c r="O42" s="609"/>
      <c r="P42" s="610"/>
    </row>
    <row r="43" spans="1:16" x14ac:dyDescent="0.15">
      <c r="A43" s="73"/>
      <c r="B43" s="73"/>
      <c r="C43" s="73"/>
      <c r="D43" s="73"/>
      <c r="E43" s="73"/>
      <c r="F43" s="73"/>
      <c r="G43" s="73"/>
      <c r="H43" s="73"/>
      <c r="I43" s="73"/>
      <c r="J43" s="611"/>
      <c r="K43" s="612"/>
      <c r="L43" s="612"/>
      <c r="M43" s="612"/>
      <c r="N43" s="612"/>
      <c r="O43" s="612"/>
      <c r="P43" s="613"/>
    </row>
    <row r="44" spans="1:16" x14ac:dyDescent="0.15">
      <c r="A44" s="73"/>
      <c r="B44" s="73"/>
      <c r="C44" s="73"/>
      <c r="D44" s="73"/>
      <c r="E44" s="73"/>
      <c r="F44" s="73"/>
      <c r="G44" s="73"/>
      <c r="H44" s="73"/>
      <c r="I44" s="73"/>
      <c r="J44" s="73"/>
      <c r="K44" s="73"/>
      <c r="L44" s="73"/>
      <c r="M44" s="73"/>
      <c r="N44" s="73"/>
      <c r="O44" s="73"/>
      <c r="P44" s="73"/>
    </row>
    <row r="45" spans="1:16" x14ac:dyDescent="0.15">
      <c r="A45" s="73" t="s">
        <v>216</v>
      </c>
      <c r="B45" s="73"/>
      <c r="C45" s="73"/>
      <c r="D45" s="73"/>
      <c r="E45" s="73"/>
      <c r="F45" s="73"/>
      <c r="G45" s="73"/>
      <c r="H45" s="73"/>
      <c r="I45" s="73"/>
      <c r="J45" s="73"/>
      <c r="K45" s="73"/>
      <c r="L45" s="73"/>
      <c r="M45" s="73"/>
      <c r="N45" s="73"/>
      <c r="O45" s="73"/>
      <c r="P45" s="73"/>
    </row>
    <row r="46" spans="1:16" x14ac:dyDescent="0.15">
      <c r="A46" s="233" t="s">
        <v>189</v>
      </c>
      <c r="B46" s="623" t="s">
        <v>217</v>
      </c>
      <c r="C46" s="623"/>
      <c r="D46" s="623"/>
      <c r="E46" s="623"/>
      <c r="F46" s="623"/>
      <c r="G46" s="623"/>
      <c r="H46" s="623"/>
      <c r="I46" s="623"/>
      <c r="J46" s="624"/>
      <c r="K46" s="627" t="s">
        <v>218</v>
      </c>
      <c r="L46" s="628"/>
      <c r="M46" s="619" t="s">
        <v>192</v>
      </c>
      <c r="N46" s="620"/>
      <c r="O46" s="614" t="s">
        <v>193</v>
      </c>
      <c r="P46" s="614"/>
    </row>
    <row r="47" spans="1:16" x14ac:dyDescent="0.15">
      <c r="A47" s="80" t="s">
        <v>194</v>
      </c>
      <c r="B47" s="79" t="s">
        <v>195</v>
      </c>
      <c r="C47" s="69" t="s">
        <v>196</v>
      </c>
      <c r="D47" s="69" t="s">
        <v>197</v>
      </c>
      <c r="E47" s="69" t="s">
        <v>198</v>
      </c>
      <c r="F47" s="69" t="s">
        <v>199</v>
      </c>
      <c r="G47" s="69" t="s">
        <v>200</v>
      </c>
      <c r="H47" s="69" t="s">
        <v>201</v>
      </c>
      <c r="I47" s="69" t="s">
        <v>202</v>
      </c>
      <c r="J47" s="78" t="s">
        <v>203</v>
      </c>
      <c r="K47" s="77" t="s">
        <v>204</v>
      </c>
      <c r="L47" s="69" t="s">
        <v>205</v>
      </c>
      <c r="M47" s="621"/>
      <c r="N47" s="622"/>
      <c r="O47" s="614"/>
      <c r="P47" s="614"/>
    </row>
    <row r="48" spans="1:16" ht="27.95" customHeight="1" x14ac:dyDescent="0.15">
      <c r="A48" s="67" t="s">
        <v>206</v>
      </c>
      <c r="B48" s="66"/>
      <c r="C48" s="65"/>
      <c r="D48" s="65"/>
      <c r="E48" s="65"/>
      <c r="F48" s="65"/>
      <c r="G48" s="65"/>
      <c r="H48" s="65"/>
      <c r="I48" s="65"/>
      <c r="J48" s="76"/>
      <c r="K48" s="75"/>
      <c r="L48" s="65"/>
      <c r="M48" s="617" t="s">
        <v>219</v>
      </c>
      <c r="N48" s="618"/>
      <c r="O48" s="615" t="s">
        <v>220</v>
      </c>
      <c r="P48" s="616"/>
    </row>
    <row r="49" spans="1:16" ht="13.9" customHeight="1" x14ac:dyDescent="0.15">
      <c r="A49" s="73"/>
      <c r="B49" s="73"/>
      <c r="C49" s="73"/>
      <c r="D49" s="73"/>
      <c r="E49" s="73"/>
      <c r="F49" s="73"/>
      <c r="G49" s="73"/>
      <c r="H49" s="73"/>
      <c r="I49" s="73"/>
      <c r="J49" s="73"/>
      <c r="K49" s="73"/>
      <c r="L49" s="73"/>
      <c r="M49" s="73"/>
      <c r="N49" s="73"/>
      <c r="O49" s="73"/>
      <c r="P49" s="73"/>
    </row>
    <row r="50" spans="1:16" x14ac:dyDescent="0.15">
      <c r="A50" s="74"/>
      <c r="B50" s="73"/>
      <c r="C50" s="73"/>
      <c r="D50" s="73"/>
      <c r="E50" s="73"/>
      <c r="F50" s="73"/>
      <c r="G50" s="73"/>
      <c r="H50" s="73"/>
      <c r="I50" s="73"/>
      <c r="J50" s="605" t="s">
        <v>209</v>
      </c>
      <c r="K50" s="606"/>
      <c r="L50" s="606"/>
      <c r="M50" s="606"/>
      <c r="N50" s="606"/>
      <c r="O50" s="606"/>
      <c r="P50" s="607"/>
    </row>
    <row r="51" spans="1:16" ht="13.15" customHeight="1" x14ac:dyDescent="0.15">
      <c r="A51" s="72" t="s">
        <v>189</v>
      </c>
      <c r="B51" s="602" t="s">
        <v>210</v>
      </c>
      <c r="C51" s="603"/>
      <c r="D51" s="604"/>
      <c r="E51" s="619" t="s">
        <v>192</v>
      </c>
      <c r="F51" s="620"/>
      <c r="G51" s="614" t="s">
        <v>193</v>
      </c>
      <c r="H51" s="614"/>
      <c r="I51" s="625" t="s">
        <v>211</v>
      </c>
      <c r="J51" s="608"/>
      <c r="K51" s="609"/>
      <c r="L51" s="609"/>
      <c r="M51" s="609"/>
      <c r="N51" s="609"/>
      <c r="O51" s="609"/>
      <c r="P51" s="610"/>
    </row>
    <row r="52" spans="1:16" x14ac:dyDescent="0.15">
      <c r="A52" s="71" t="s">
        <v>194</v>
      </c>
      <c r="B52" s="70" t="s">
        <v>212</v>
      </c>
      <c r="C52" s="69" t="s">
        <v>212</v>
      </c>
      <c r="D52" s="68" t="s">
        <v>213</v>
      </c>
      <c r="E52" s="621"/>
      <c r="F52" s="622"/>
      <c r="G52" s="614"/>
      <c r="H52" s="614"/>
      <c r="I52" s="626"/>
      <c r="J52" s="608"/>
      <c r="K52" s="609"/>
      <c r="L52" s="609"/>
      <c r="M52" s="609"/>
      <c r="N52" s="609"/>
      <c r="O52" s="609"/>
      <c r="P52" s="610"/>
    </row>
    <row r="53" spans="1:16" ht="27.95" customHeight="1" x14ac:dyDescent="0.15">
      <c r="A53" s="67" t="s">
        <v>206</v>
      </c>
      <c r="B53" s="66"/>
      <c r="C53" s="65"/>
      <c r="D53" s="64"/>
      <c r="E53" s="617" t="s">
        <v>221</v>
      </c>
      <c r="F53" s="618"/>
      <c r="G53" s="615" t="s">
        <v>222</v>
      </c>
      <c r="H53" s="616"/>
      <c r="I53" s="232"/>
      <c r="J53" s="608"/>
      <c r="K53" s="609"/>
      <c r="L53" s="609"/>
      <c r="M53" s="609"/>
      <c r="N53" s="609"/>
      <c r="O53" s="609"/>
      <c r="P53" s="610"/>
    </row>
    <row r="54" spans="1:16" ht="13.9" customHeight="1" x14ac:dyDescent="0.15">
      <c r="A54" s="63"/>
      <c r="B54" s="232"/>
      <c r="C54" s="232"/>
      <c r="D54" s="232"/>
      <c r="E54" s="62"/>
      <c r="F54" s="234"/>
      <c r="G54" s="61"/>
      <c r="H54" s="60"/>
      <c r="I54" s="232"/>
      <c r="J54" s="611"/>
      <c r="K54" s="612"/>
      <c r="L54" s="612"/>
      <c r="M54" s="612"/>
      <c r="N54" s="612"/>
      <c r="O54" s="612"/>
      <c r="P54" s="613"/>
    </row>
    <row r="55" spans="1:16" ht="13.9" customHeight="1" x14ac:dyDescent="0.15">
      <c r="A55" s="59"/>
      <c r="B55" s="54"/>
      <c r="C55" s="54"/>
      <c r="D55" s="54"/>
      <c r="E55" s="58"/>
      <c r="F55" s="57"/>
      <c r="G55" s="56"/>
      <c r="H55" s="55"/>
      <c r="I55" s="54"/>
      <c r="J55" s="54"/>
      <c r="K55" s="54"/>
      <c r="L55" s="54"/>
      <c r="M55" s="54"/>
      <c r="N55" s="53"/>
      <c r="O55" s="52"/>
      <c r="P55" s="51"/>
    </row>
  </sheetData>
  <mergeCells count="60">
    <mergeCell ref="A31:P31"/>
    <mergeCell ref="M37:N37"/>
    <mergeCell ref="K11:L11"/>
    <mergeCell ref="A13:O13"/>
    <mergeCell ref="O48:P48"/>
    <mergeCell ref="A15:E15"/>
    <mergeCell ref="A16:P16"/>
    <mergeCell ref="D11:F11"/>
    <mergeCell ref="K35:L35"/>
    <mergeCell ref="A28:P28"/>
    <mergeCell ref="O35:P36"/>
    <mergeCell ref="A29:P29"/>
    <mergeCell ref="M46:N47"/>
    <mergeCell ref="O46:P47"/>
    <mergeCell ref="M48:N48"/>
    <mergeCell ref="G7:H7"/>
    <mergeCell ref="E42:F42"/>
    <mergeCell ref="G42:H42"/>
    <mergeCell ref="M35:N36"/>
    <mergeCell ref="G40:H41"/>
    <mergeCell ref="B35:J35"/>
    <mergeCell ref="I40:I41"/>
    <mergeCell ref="A17:P20"/>
    <mergeCell ref="A23:E23"/>
    <mergeCell ref="A25:P25"/>
    <mergeCell ref="A26:P26"/>
    <mergeCell ref="A27:P27"/>
    <mergeCell ref="A30:P30"/>
    <mergeCell ref="G9:P9"/>
    <mergeCell ref="G10:P10"/>
    <mergeCell ref="K8:L8"/>
    <mergeCell ref="B51:D51"/>
    <mergeCell ref="J39:P43"/>
    <mergeCell ref="J50:P54"/>
    <mergeCell ref="G51:H52"/>
    <mergeCell ref="O37:P37"/>
    <mergeCell ref="E53:F53"/>
    <mergeCell ref="E51:F52"/>
    <mergeCell ref="B46:J46"/>
    <mergeCell ref="I51:I52"/>
    <mergeCell ref="G53:H53"/>
    <mergeCell ref="K46:L46"/>
    <mergeCell ref="B40:D40"/>
    <mergeCell ref="E40:F41"/>
    <mergeCell ref="D9:F9"/>
    <mergeCell ref="D10:F10"/>
    <mergeCell ref="M7:N7"/>
    <mergeCell ref="M8:N8"/>
    <mergeCell ref="A1:F1"/>
    <mergeCell ref="D7:F7"/>
    <mergeCell ref="D8:F8"/>
    <mergeCell ref="G8:H8"/>
    <mergeCell ref="A3:P3"/>
    <mergeCell ref="O7:P7"/>
    <mergeCell ref="D5:F5"/>
    <mergeCell ref="D6:F6"/>
    <mergeCell ref="G6:P6"/>
    <mergeCell ref="I7:J7"/>
    <mergeCell ref="I8:J8"/>
    <mergeCell ref="K7:L7"/>
  </mergeCells>
  <phoneticPr fontId="2"/>
  <hyperlinks>
    <hyperlink ref="A1" location="提出書類一覧!A1" display="○添付書類一覧に戻る" xr:uid="{1535B99F-4DCF-4061-86C0-B31AFE22E222}"/>
    <hyperlink ref="A1:F1" location="添付書類一覧!A1" display="○添付書類一覧に戻る" xr:uid="{D54708FE-B9B9-4DD3-84AC-CE38110E6F07}"/>
  </hyperlinks>
  <printOptions horizontalCentered="1" verticalCentered="1"/>
  <pageMargins left="0.71" right="0.59055118110236227" top="0.39" bottom="0" header="0.42" footer="0.26"/>
  <pageSetup paperSize="9" orientation="portrait" blackAndWhite="1"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9FF8F-FBC7-4A6A-AE8D-E76D6A3C5270}">
  <dimension ref="A1:Z58"/>
  <sheetViews>
    <sheetView view="pageBreakPreview" zoomScale="80" zoomScaleNormal="80" zoomScaleSheetLayoutView="80" workbookViewId="0">
      <selection activeCell="B2" sqref="B2"/>
    </sheetView>
  </sheetViews>
  <sheetFormatPr defaultRowHeight="13.5" x14ac:dyDescent="0.15"/>
  <cols>
    <col min="1" max="1" width="5.875" style="134" customWidth="1"/>
    <col min="2" max="2" width="11.375" style="134" customWidth="1"/>
    <col min="3" max="3" width="6" style="134" customWidth="1"/>
    <col min="4" max="18" width="5.875" style="134" customWidth="1"/>
    <col min="19" max="256" width="9" style="134"/>
    <col min="257" max="257" width="5.875" style="134" customWidth="1"/>
    <col min="258" max="258" width="11.375" style="134" customWidth="1"/>
    <col min="259" max="259" width="6" style="134" customWidth="1"/>
    <col min="260" max="274" width="5.875" style="134" customWidth="1"/>
    <col min="275" max="512" width="9" style="134"/>
    <col min="513" max="513" width="5.875" style="134" customWidth="1"/>
    <col min="514" max="514" width="11.375" style="134" customWidth="1"/>
    <col min="515" max="515" width="6" style="134" customWidth="1"/>
    <col min="516" max="530" width="5.875" style="134" customWidth="1"/>
    <col min="531" max="768" width="9" style="134"/>
    <col min="769" max="769" width="5.875" style="134" customWidth="1"/>
    <col min="770" max="770" width="11.375" style="134" customWidth="1"/>
    <col min="771" max="771" width="6" style="134" customWidth="1"/>
    <col min="772" max="786" width="5.875" style="134" customWidth="1"/>
    <col min="787" max="1024" width="9" style="134"/>
    <col min="1025" max="1025" width="5.875" style="134" customWidth="1"/>
    <col min="1026" max="1026" width="11.375" style="134" customWidth="1"/>
    <col min="1027" max="1027" width="6" style="134" customWidth="1"/>
    <col min="1028" max="1042" width="5.875" style="134" customWidth="1"/>
    <col min="1043" max="1280" width="9" style="134"/>
    <col min="1281" max="1281" width="5.875" style="134" customWidth="1"/>
    <col min="1282" max="1282" width="11.375" style="134" customWidth="1"/>
    <col min="1283" max="1283" width="6" style="134" customWidth="1"/>
    <col min="1284" max="1298" width="5.875" style="134" customWidth="1"/>
    <col min="1299" max="1536" width="9" style="134"/>
    <col min="1537" max="1537" width="5.875" style="134" customWidth="1"/>
    <col min="1538" max="1538" width="11.375" style="134" customWidth="1"/>
    <col min="1539" max="1539" width="6" style="134" customWidth="1"/>
    <col min="1540" max="1554" width="5.875" style="134" customWidth="1"/>
    <col min="1555" max="1792" width="9" style="134"/>
    <col min="1793" max="1793" width="5.875" style="134" customWidth="1"/>
    <col min="1794" max="1794" width="11.375" style="134" customWidth="1"/>
    <col min="1795" max="1795" width="6" style="134" customWidth="1"/>
    <col min="1796" max="1810" width="5.875" style="134" customWidth="1"/>
    <col min="1811" max="2048" width="9" style="134"/>
    <col min="2049" max="2049" width="5.875" style="134" customWidth="1"/>
    <col min="2050" max="2050" width="11.375" style="134" customWidth="1"/>
    <col min="2051" max="2051" width="6" style="134" customWidth="1"/>
    <col min="2052" max="2066" width="5.875" style="134" customWidth="1"/>
    <col min="2067" max="2304" width="9" style="134"/>
    <col min="2305" max="2305" width="5.875" style="134" customWidth="1"/>
    <col min="2306" max="2306" width="11.375" style="134" customWidth="1"/>
    <col min="2307" max="2307" width="6" style="134" customWidth="1"/>
    <col min="2308" max="2322" width="5.875" style="134" customWidth="1"/>
    <col min="2323" max="2560" width="9" style="134"/>
    <col min="2561" max="2561" width="5.875" style="134" customWidth="1"/>
    <col min="2562" max="2562" width="11.375" style="134" customWidth="1"/>
    <col min="2563" max="2563" width="6" style="134" customWidth="1"/>
    <col min="2564" max="2578" width="5.875" style="134" customWidth="1"/>
    <col min="2579" max="2816" width="9" style="134"/>
    <col min="2817" max="2817" width="5.875" style="134" customWidth="1"/>
    <col min="2818" max="2818" width="11.375" style="134" customWidth="1"/>
    <col min="2819" max="2819" width="6" style="134" customWidth="1"/>
    <col min="2820" max="2834" width="5.875" style="134" customWidth="1"/>
    <col min="2835" max="3072" width="9" style="134"/>
    <col min="3073" max="3073" width="5.875" style="134" customWidth="1"/>
    <col min="3074" max="3074" width="11.375" style="134" customWidth="1"/>
    <col min="3075" max="3075" width="6" style="134" customWidth="1"/>
    <col min="3076" max="3090" width="5.875" style="134" customWidth="1"/>
    <col min="3091" max="3328" width="9" style="134"/>
    <col min="3329" max="3329" width="5.875" style="134" customWidth="1"/>
    <col min="3330" max="3330" width="11.375" style="134" customWidth="1"/>
    <col min="3331" max="3331" width="6" style="134" customWidth="1"/>
    <col min="3332" max="3346" width="5.875" style="134" customWidth="1"/>
    <col min="3347" max="3584" width="9" style="134"/>
    <col min="3585" max="3585" width="5.875" style="134" customWidth="1"/>
    <col min="3586" max="3586" width="11.375" style="134" customWidth="1"/>
    <col min="3587" max="3587" width="6" style="134" customWidth="1"/>
    <col min="3588" max="3602" width="5.875" style="134" customWidth="1"/>
    <col min="3603" max="3840" width="9" style="134"/>
    <col min="3841" max="3841" width="5.875" style="134" customWidth="1"/>
    <col min="3842" max="3842" width="11.375" style="134" customWidth="1"/>
    <col min="3843" max="3843" width="6" style="134" customWidth="1"/>
    <col min="3844" max="3858" width="5.875" style="134" customWidth="1"/>
    <col min="3859" max="4096" width="9" style="134"/>
    <col min="4097" max="4097" width="5.875" style="134" customWidth="1"/>
    <col min="4098" max="4098" width="11.375" style="134" customWidth="1"/>
    <col min="4099" max="4099" width="6" style="134" customWidth="1"/>
    <col min="4100" max="4114" width="5.875" style="134" customWidth="1"/>
    <col min="4115" max="4352" width="9" style="134"/>
    <col min="4353" max="4353" width="5.875" style="134" customWidth="1"/>
    <col min="4354" max="4354" width="11.375" style="134" customWidth="1"/>
    <col min="4355" max="4355" width="6" style="134" customWidth="1"/>
    <col min="4356" max="4370" width="5.875" style="134" customWidth="1"/>
    <col min="4371" max="4608" width="9" style="134"/>
    <col min="4609" max="4609" width="5.875" style="134" customWidth="1"/>
    <col min="4610" max="4610" width="11.375" style="134" customWidth="1"/>
    <col min="4611" max="4611" width="6" style="134" customWidth="1"/>
    <col min="4612" max="4626" width="5.875" style="134" customWidth="1"/>
    <col min="4627" max="4864" width="9" style="134"/>
    <col min="4865" max="4865" width="5.875" style="134" customWidth="1"/>
    <col min="4866" max="4866" width="11.375" style="134" customWidth="1"/>
    <col min="4867" max="4867" width="6" style="134" customWidth="1"/>
    <col min="4868" max="4882" width="5.875" style="134" customWidth="1"/>
    <col min="4883" max="5120" width="9" style="134"/>
    <col min="5121" max="5121" width="5.875" style="134" customWidth="1"/>
    <col min="5122" max="5122" width="11.375" style="134" customWidth="1"/>
    <col min="5123" max="5123" width="6" style="134" customWidth="1"/>
    <col min="5124" max="5138" width="5.875" style="134" customWidth="1"/>
    <col min="5139" max="5376" width="9" style="134"/>
    <col min="5377" max="5377" width="5.875" style="134" customWidth="1"/>
    <col min="5378" max="5378" width="11.375" style="134" customWidth="1"/>
    <col min="5379" max="5379" width="6" style="134" customWidth="1"/>
    <col min="5380" max="5394" width="5.875" style="134" customWidth="1"/>
    <col min="5395" max="5632" width="9" style="134"/>
    <col min="5633" max="5633" width="5.875" style="134" customWidth="1"/>
    <col min="5634" max="5634" width="11.375" style="134" customWidth="1"/>
    <col min="5635" max="5635" width="6" style="134" customWidth="1"/>
    <col min="5636" max="5650" width="5.875" style="134" customWidth="1"/>
    <col min="5651" max="5888" width="9" style="134"/>
    <col min="5889" max="5889" width="5.875" style="134" customWidth="1"/>
    <col min="5890" max="5890" width="11.375" style="134" customWidth="1"/>
    <col min="5891" max="5891" width="6" style="134" customWidth="1"/>
    <col min="5892" max="5906" width="5.875" style="134" customWidth="1"/>
    <col min="5907" max="6144" width="9" style="134"/>
    <col min="6145" max="6145" width="5.875" style="134" customWidth="1"/>
    <col min="6146" max="6146" width="11.375" style="134" customWidth="1"/>
    <col min="6147" max="6147" width="6" style="134" customWidth="1"/>
    <col min="6148" max="6162" width="5.875" style="134" customWidth="1"/>
    <col min="6163" max="6400" width="9" style="134"/>
    <col min="6401" max="6401" width="5.875" style="134" customWidth="1"/>
    <col min="6402" max="6402" width="11.375" style="134" customWidth="1"/>
    <col min="6403" max="6403" width="6" style="134" customWidth="1"/>
    <col min="6404" max="6418" width="5.875" style="134" customWidth="1"/>
    <col min="6419" max="6656" width="9" style="134"/>
    <col min="6657" max="6657" width="5.875" style="134" customWidth="1"/>
    <col min="6658" max="6658" width="11.375" style="134" customWidth="1"/>
    <col min="6659" max="6659" width="6" style="134" customWidth="1"/>
    <col min="6660" max="6674" width="5.875" style="134" customWidth="1"/>
    <col min="6675" max="6912" width="9" style="134"/>
    <col min="6913" max="6913" width="5.875" style="134" customWidth="1"/>
    <col min="6914" max="6914" width="11.375" style="134" customWidth="1"/>
    <col min="6915" max="6915" width="6" style="134" customWidth="1"/>
    <col min="6916" max="6930" width="5.875" style="134" customWidth="1"/>
    <col min="6931" max="7168" width="9" style="134"/>
    <col min="7169" max="7169" width="5.875" style="134" customWidth="1"/>
    <col min="7170" max="7170" width="11.375" style="134" customWidth="1"/>
    <col min="7171" max="7171" width="6" style="134" customWidth="1"/>
    <col min="7172" max="7186" width="5.875" style="134" customWidth="1"/>
    <col min="7187" max="7424" width="9" style="134"/>
    <col min="7425" max="7425" width="5.875" style="134" customWidth="1"/>
    <col min="7426" max="7426" width="11.375" style="134" customWidth="1"/>
    <col min="7427" max="7427" width="6" style="134" customWidth="1"/>
    <col min="7428" max="7442" width="5.875" style="134" customWidth="1"/>
    <col min="7443" max="7680" width="9" style="134"/>
    <col min="7681" max="7681" width="5.875" style="134" customWidth="1"/>
    <col min="7682" max="7682" width="11.375" style="134" customWidth="1"/>
    <col min="7683" max="7683" width="6" style="134" customWidth="1"/>
    <col min="7684" max="7698" width="5.875" style="134" customWidth="1"/>
    <col min="7699" max="7936" width="9" style="134"/>
    <col min="7937" max="7937" width="5.875" style="134" customWidth="1"/>
    <col min="7938" max="7938" width="11.375" style="134" customWidth="1"/>
    <col min="7939" max="7939" width="6" style="134" customWidth="1"/>
    <col min="7940" max="7954" width="5.875" style="134" customWidth="1"/>
    <col min="7955" max="8192" width="9" style="134"/>
    <col min="8193" max="8193" width="5.875" style="134" customWidth="1"/>
    <col min="8194" max="8194" width="11.375" style="134" customWidth="1"/>
    <col min="8195" max="8195" width="6" style="134" customWidth="1"/>
    <col min="8196" max="8210" width="5.875" style="134" customWidth="1"/>
    <col min="8211" max="8448" width="9" style="134"/>
    <col min="8449" max="8449" width="5.875" style="134" customWidth="1"/>
    <col min="8450" max="8450" width="11.375" style="134" customWidth="1"/>
    <col min="8451" max="8451" width="6" style="134" customWidth="1"/>
    <col min="8452" max="8466" width="5.875" style="134" customWidth="1"/>
    <col min="8467" max="8704" width="9" style="134"/>
    <col min="8705" max="8705" width="5.875" style="134" customWidth="1"/>
    <col min="8706" max="8706" width="11.375" style="134" customWidth="1"/>
    <col min="8707" max="8707" width="6" style="134" customWidth="1"/>
    <col min="8708" max="8722" width="5.875" style="134" customWidth="1"/>
    <col min="8723" max="8960" width="9" style="134"/>
    <col min="8961" max="8961" width="5.875" style="134" customWidth="1"/>
    <col min="8962" max="8962" width="11.375" style="134" customWidth="1"/>
    <col min="8963" max="8963" width="6" style="134" customWidth="1"/>
    <col min="8964" max="8978" width="5.875" style="134" customWidth="1"/>
    <col min="8979" max="9216" width="9" style="134"/>
    <col min="9217" max="9217" width="5.875" style="134" customWidth="1"/>
    <col min="9218" max="9218" width="11.375" style="134" customWidth="1"/>
    <col min="9219" max="9219" width="6" style="134" customWidth="1"/>
    <col min="9220" max="9234" width="5.875" style="134" customWidth="1"/>
    <col min="9235" max="9472" width="9" style="134"/>
    <col min="9473" max="9473" width="5.875" style="134" customWidth="1"/>
    <col min="9474" max="9474" width="11.375" style="134" customWidth="1"/>
    <col min="9475" max="9475" width="6" style="134" customWidth="1"/>
    <col min="9476" max="9490" width="5.875" style="134" customWidth="1"/>
    <col min="9491" max="9728" width="9" style="134"/>
    <col min="9729" max="9729" width="5.875" style="134" customWidth="1"/>
    <col min="9730" max="9730" width="11.375" style="134" customWidth="1"/>
    <col min="9731" max="9731" width="6" style="134" customWidth="1"/>
    <col min="9732" max="9746" width="5.875" style="134" customWidth="1"/>
    <col min="9747" max="9984" width="9" style="134"/>
    <col min="9985" max="9985" width="5.875" style="134" customWidth="1"/>
    <col min="9986" max="9986" width="11.375" style="134" customWidth="1"/>
    <col min="9987" max="9987" width="6" style="134" customWidth="1"/>
    <col min="9988" max="10002" width="5.875" style="134" customWidth="1"/>
    <col min="10003" max="10240" width="9" style="134"/>
    <col min="10241" max="10241" width="5.875" style="134" customWidth="1"/>
    <col min="10242" max="10242" width="11.375" style="134" customWidth="1"/>
    <col min="10243" max="10243" width="6" style="134" customWidth="1"/>
    <col min="10244" max="10258" width="5.875" style="134" customWidth="1"/>
    <col min="10259" max="10496" width="9" style="134"/>
    <col min="10497" max="10497" width="5.875" style="134" customWidth="1"/>
    <col min="10498" max="10498" width="11.375" style="134" customWidth="1"/>
    <col min="10499" max="10499" width="6" style="134" customWidth="1"/>
    <col min="10500" max="10514" width="5.875" style="134" customWidth="1"/>
    <col min="10515" max="10752" width="9" style="134"/>
    <col min="10753" max="10753" width="5.875" style="134" customWidth="1"/>
    <col min="10754" max="10754" width="11.375" style="134" customWidth="1"/>
    <col min="10755" max="10755" width="6" style="134" customWidth="1"/>
    <col min="10756" max="10770" width="5.875" style="134" customWidth="1"/>
    <col min="10771" max="11008" width="9" style="134"/>
    <col min="11009" max="11009" width="5.875" style="134" customWidth="1"/>
    <col min="11010" max="11010" width="11.375" style="134" customWidth="1"/>
    <col min="11011" max="11011" width="6" style="134" customWidth="1"/>
    <col min="11012" max="11026" width="5.875" style="134" customWidth="1"/>
    <col min="11027" max="11264" width="9" style="134"/>
    <col min="11265" max="11265" width="5.875" style="134" customWidth="1"/>
    <col min="11266" max="11266" width="11.375" style="134" customWidth="1"/>
    <col min="11267" max="11267" width="6" style="134" customWidth="1"/>
    <col min="11268" max="11282" width="5.875" style="134" customWidth="1"/>
    <col min="11283" max="11520" width="9" style="134"/>
    <col min="11521" max="11521" width="5.875" style="134" customWidth="1"/>
    <col min="11522" max="11522" width="11.375" style="134" customWidth="1"/>
    <col min="11523" max="11523" width="6" style="134" customWidth="1"/>
    <col min="11524" max="11538" width="5.875" style="134" customWidth="1"/>
    <col min="11539" max="11776" width="9" style="134"/>
    <col min="11777" max="11777" width="5.875" style="134" customWidth="1"/>
    <col min="11778" max="11778" width="11.375" style="134" customWidth="1"/>
    <col min="11779" max="11779" width="6" style="134" customWidth="1"/>
    <col min="11780" max="11794" width="5.875" style="134" customWidth="1"/>
    <col min="11795" max="12032" width="9" style="134"/>
    <col min="12033" max="12033" width="5.875" style="134" customWidth="1"/>
    <col min="12034" max="12034" width="11.375" style="134" customWidth="1"/>
    <col min="12035" max="12035" width="6" style="134" customWidth="1"/>
    <col min="12036" max="12050" width="5.875" style="134" customWidth="1"/>
    <col min="12051" max="12288" width="9" style="134"/>
    <col min="12289" max="12289" width="5.875" style="134" customWidth="1"/>
    <col min="12290" max="12290" width="11.375" style="134" customWidth="1"/>
    <col min="12291" max="12291" width="6" style="134" customWidth="1"/>
    <col min="12292" max="12306" width="5.875" style="134" customWidth="1"/>
    <col min="12307" max="12544" width="9" style="134"/>
    <col min="12545" max="12545" width="5.875" style="134" customWidth="1"/>
    <col min="12546" max="12546" width="11.375" style="134" customWidth="1"/>
    <col min="12547" max="12547" width="6" style="134" customWidth="1"/>
    <col min="12548" max="12562" width="5.875" style="134" customWidth="1"/>
    <col min="12563" max="12800" width="9" style="134"/>
    <col min="12801" max="12801" width="5.875" style="134" customWidth="1"/>
    <col min="12802" max="12802" width="11.375" style="134" customWidth="1"/>
    <col min="12803" max="12803" width="6" style="134" customWidth="1"/>
    <col min="12804" max="12818" width="5.875" style="134" customWidth="1"/>
    <col min="12819" max="13056" width="9" style="134"/>
    <col min="13057" max="13057" width="5.875" style="134" customWidth="1"/>
    <col min="13058" max="13058" width="11.375" style="134" customWidth="1"/>
    <col min="13059" max="13059" width="6" style="134" customWidth="1"/>
    <col min="13060" max="13074" width="5.875" style="134" customWidth="1"/>
    <col min="13075" max="13312" width="9" style="134"/>
    <col min="13313" max="13313" width="5.875" style="134" customWidth="1"/>
    <col min="13314" max="13314" width="11.375" style="134" customWidth="1"/>
    <col min="13315" max="13315" width="6" style="134" customWidth="1"/>
    <col min="13316" max="13330" width="5.875" style="134" customWidth="1"/>
    <col min="13331" max="13568" width="9" style="134"/>
    <col min="13569" max="13569" width="5.875" style="134" customWidth="1"/>
    <col min="13570" max="13570" width="11.375" style="134" customWidth="1"/>
    <col min="13571" max="13571" width="6" style="134" customWidth="1"/>
    <col min="13572" max="13586" width="5.875" style="134" customWidth="1"/>
    <col min="13587" max="13824" width="9" style="134"/>
    <col min="13825" max="13825" width="5.875" style="134" customWidth="1"/>
    <col min="13826" max="13826" width="11.375" style="134" customWidth="1"/>
    <col min="13827" max="13827" width="6" style="134" customWidth="1"/>
    <col min="13828" max="13842" width="5.875" style="134" customWidth="1"/>
    <col min="13843" max="14080" width="9" style="134"/>
    <col min="14081" max="14081" width="5.875" style="134" customWidth="1"/>
    <col min="14082" max="14082" width="11.375" style="134" customWidth="1"/>
    <col min="14083" max="14083" width="6" style="134" customWidth="1"/>
    <col min="14084" max="14098" width="5.875" style="134" customWidth="1"/>
    <col min="14099" max="14336" width="9" style="134"/>
    <col min="14337" max="14337" width="5.875" style="134" customWidth="1"/>
    <col min="14338" max="14338" width="11.375" style="134" customWidth="1"/>
    <col min="14339" max="14339" width="6" style="134" customWidth="1"/>
    <col min="14340" max="14354" width="5.875" style="134" customWidth="1"/>
    <col min="14355" max="14592" width="9" style="134"/>
    <col min="14593" max="14593" width="5.875" style="134" customWidth="1"/>
    <col min="14594" max="14594" width="11.375" style="134" customWidth="1"/>
    <col min="14595" max="14595" width="6" style="134" customWidth="1"/>
    <col min="14596" max="14610" width="5.875" style="134" customWidth="1"/>
    <col min="14611" max="14848" width="9" style="134"/>
    <col min="14849" max="14849" width="5.875" style="134" customWidth="1"/>
    <col min="14850" max="14850" width="11.375" style="134" customWidth="1"/>
    <col min="14851" max="14851" width="6" style="134" customWidth="1"/>
    <col min="14852" max="14866" width="5.875" style="134" customWidth="1"/>
    <col min="14867" max="15104" width="9" style="134"/>
    <col min="15105" max="15105" width="5.875" style="134" customWidth="1"/>
    <col min="15106" max="15106" width="11.375" style="134" customWidth="1"/>
    <col min="15107" max="15107" width="6" style="134" customWidth="1"/>
    <col min="15108" max="15122" width="5.875" style="134" customWidth="1"/>
    <col min="15123" max="15360" width="9" style="134"/>
    <col min="15361" max="15361" width="5.875" style="134" customWidth="1"/>
    <col min="15362" max="15362" width="11.375" style="134" customWidth="1"/>
    <col min="15363" max="15363" width="6" style="134" customWidth="1"/>
    <col min="15364" max="15378" width="5.875" style="134" customWidth="1"/>
    <col min="15379" max="15616" width="9" style="134"/>
    <col min="15617" max="15617" width="5.875" style="134" customWidth="1"/>
    <col min="15618" max="15618" width="11.375" style="134" customWidth="1"/>
    <col min="15619" max="15619" width="6" style="134" customWidth="1"/>
    <col min="15620" max="15634" width="5.875" style="134" customWidth="1"/>
    <col min="15635" max="15872" width="9" style="134"/>
    <col min="15873" max="15873" width="5.875" style="134" customWidth="1"/>
    <col min="15874" max="15874" width="11.375" style="134" customWidth="1"/>
    <col min="15875" max="15875" width="6" style="134" customWidth="1"/>
    <col min="15876" max="15890" width="5.875" style="134" customWidth="1"/>
    <col min="15891" max="16128" width="9" style="134"/>
    <col min="16129" max="16129" width="5.875" style="134" customWidth="1"/>
    <col min="16130" max="16130" width="11.375" style="134" customWidth="1"/>
    <col min="16131" max="16131" width="6" style="134" customWidth="1"/>
    <col min="16132" max="16146" width="5.875" style="134" customWidth="1"/>
    <col min="16147" max="16384" width="9" style="134"/>
  </cols>
  <sheetData>
    <row r="1" spans="1:26" x14ac:dyDescent="0.15">
      <c r="P1" s="135" t="s">
        <v>223</v>
      </c>
    </row>
    <row r="2" spans="1:26" ht="18" customHeight="1" x14ac:dyDescent="0.15">
      <c r="A2" s="134" t="s">
        <v>224</v>
      </c>
      <c r="G2" s="660"/>
      <c r="H2" s="660"/>
      <c r="P2" s="136" t="s">
        <v>225</v>
      </c>
    </row>
    <row r="3" spans="1:26" s="137" customFormat="1" ht="16.5" customHeight="1" x14ac:dyDescent="0.15">
      <c r="A3" s="661" t="s">
        <v>226</v>
      </c>
      <c r="B3" s="661"/>
      <c r="C3" s="661"/>
      <c r="D3" s="661"/>
      <c r="E3" s="661"/>
      <c r="F3" s="661"/>
      <c r="G3" s="661"/>
      <c r="H3" s="661"/>
      <c r="I3" s="661"/>
      <c r="J3" s="661"/>
      <c r="K3" s="661"/>
      <c r="L3" s="661"/>
      <c r="M3" s="661"/>
      <c r="N3" s="661"/>
      <c r="O3" s="661"/>
      <c r="P3" s="661"/>
    </row>
    <row r="4" spans="1:26" ht="26.25" customHeight="1" x14ac:dyDescent="0.15">
      <c r="A4" s="138" t="s">
        <v>227</v>
      </c>
      <c r="B4" s="138"/>
      <c r="C4" s="138"/>
      <c r="D4" s="138"/>
      <c r="G4" s="660" t="s">
        <v>228</v>
      </c>
      <c r="H4" s="660"/>
      <c r="I4" s="662" t="s">
        <v>229</v>
      </c>
      <c r="J4" s="662"/>
      <c r="K4" s="663"/>
      <c r="L4" s="663"/>
      <c r="M4" s="663"/>
      <c r="N4" s="663"/>
      <c r="O4" s="663"/>
      <c r="P4" s="663"/>
    </row>
    <row r="5" spans="1:26" ht="26.25" customHeight="1" x14ac:dyDescent="0.15">
      <c r="I5" s="662" t="s">
        <v>230</v>
      </c>
      <c r="J5" s="662"/>
      <c r="K5" s="663"/>
      <c r="L5" s="663"/>
      <c r="M5" s="663"/>
      <c r="N5" s="663"/>
      <c r="O5" s="663"/>
      <c r="P5" s="663"/>
    </row>
    <row r="6" spans="1:26" ht="26.25" customHeight="1" x14ac:dyDescent="0.15">
      <c r="I6" s="674" t="s">
        <v>231</v>
      </c>
      <c r="J6" s="674"/>
      <c r="K6" s="674"/>
      <c r="L6" s="662"/>
      <c r="M6" s="662"/>
      <c r="N6" s="662"/>
      <c r="O6" s="662"/>
      <c r="P6" s="136"/>
      <c r="Q6" s="139"/>
      <c r="R6" s="139"/>
    </row>
    <row r="7" spans="1:26" ht="21" customHeight="1" x14ac:dyDescent="0.15">
      <c r="A7" s="134" t="s">
        <v>232</v>
      </c>
      <c r="Q7" s="139"/>
      <c r="R7" s="139"/>
    </row>
    <row r="8" spans="1:26" ht="26.25" customHeight="1" x14ac:dyDescent="0.15">
      <c r="A8" s="672" t="s">
        <v>233</v>
      </c>
      <c r="B8" s="672"/>
      <c r="C8" s="675" t="s">
        <v>234</v>
      </c>
      <c r="D8" s="675"/>
      <c r="E8" s="675"/>
      <c r="F8" s="675"/>
      <c r="G8" s="675"/>
      <c r="H8" s="675"/>
      <c r="I8" s="675"/>
      <c r="J8" s="675"/>
      <c r="K8" s="672" t="s">
        <v>235</v>
      </c>
      <c r="L8" s="672"/>
      <c r="M8" s="140">
        <v>47</v>
      </c>
      <c r="N8" s="676"/>
      <c r="O8" s="676"/>
      <c r="P8" s="676"/>
      <c r="Q8" s="139"/>
      <c r="R8" s="139"/>
    </row>
    <row r="9" spans="1:26" ht="26.25" customHeight="1" x14ac:dyDescent="0.15">
      <c r="A9" s="672" t="s">
        <v>236</v>
      </c>
      <c r="B9" s="672"/>
      <c r="C9" s="673"/>
      <c r="D9" s="673"/>
      <c r="E9" s="673"/>
      <c r="F9" s="673"/>
      <c r="G9" s="673"/>
      <c r="H9" s="673"/>
      <c r="I9" s="238" t="s">
        <v>237</v>
      </c>
      <c r="J9" s="673"/>
      <c r="K9" s="673"/>
      <c r="L9" s="673"/>
      <c r="M9" s="238" t="s">
        <v>238</v>
      </c>
      <c r="N9" s="673"/>
      <c r="O9" s="673"/>
      <c r="P9" s="673"/>
      <c r="Q9" s="139"/>
      <c r="R9" s="139"/>
    </row>
    <row r="10" spans="1:26" ht="26.25" customHeight="1" x14ac:dyDescent="0.15">
      <c r="A10" s="672" t="s">
        <v>239</v>
      </c>
      <c r="B10" s="672"/>
      <c r="C10" s="673"/>
      <c r="D10" s="673"/>
      <c r="E10" s="673"/>
      <c r="F10" s="673"/>
      <c r="G10" s="698" t="s">
        <v>240</v>
      </c>
      <c r="H10" s="698"/>
      <c r="I10" s="698"/>
      <c r="J10" s="673"/>
      <c r="K10" s="673"/>
      <c r="L10" s="673"/>
      <c r="M10" s="673"/>
      <c r="N10" s="673"/>
      <c r="O10" s="673"/>
      <c r="P10" s="673"/>
      <c r="Q10" s="685" t="s">
        <v>241</v>
      </c>
      <c r="R10" s="685"/>
      <c r="S10" s="685"/>
      <c r="T10" s="685"/>
      <c r="U10" s="685"/>
      <c r="V10" s="685"/>
      <c r="W10" s="685"/>
      <c r="X10" s="685"/>
      <c r="Y10" s="141"/>
      <c r="Z10" s="141"/>
    </row>
    <row r="11" spans="1:26" ht="9.75" customHeight="1" thickBot="1" x14ac:dyDescent="0.2">
      <c r="Q11" s="685"/>
      <c r="R11" s="685"/>
      <c r="S11" s="685"/>
      <c r="T11" s="685"/>
      <c r="U11" s="685"/>
      <c r="V11" s="685"/>
      <c r="W11" s="685"/>
      <c r="X11" s="685"/>
      <c r="Y11" s="141"/>
      <c r="Z11" s="141"/>
    </row>
    <row r="12" spans="1:26" ht="31.5" customHeight="1" thickBot="1" x14ac:dyDescent="0.2">
      <c r="A12" s="686" t="s">
        <v>242</v>
      </c>
      <c r="B12" s="686"/>
      <c r="C12" s="687" t="s">
        <v>243</v>
      </c>
      <c r="D12" s="687"/>
      <c r="E12" s="687"/>
      <c r="F12" s="687"/>
      <c r="G12" s="687"/>
      <c r="H12" s="687"/>
      <c r="I12" s="687"/>
      <c r="J12" s="687"/>
      <c r="K12" s="687"/>
      <c r="L12" s="687"/>
      <c r="M12" s="687"/>
      <c r="N12" s="687"/>
      <c r="O12" s="687"/>
      <c r="P12" s="687"/>
    </row>
    <row r="13" spans="1:26" ht="31.5" customHeight="1" thickBot="1" x14ac:dyDescent="0.2">
      <c r="A13" s="686"/>
      <c r="B13" s="686"/>
      <c r="C13" s="687"/>
      <c r="D13" s="687"/>
      <c r="E13" s="687"/>
      <c r="F13" s="687"/>
      <c r="G13" s="687"/>
      <c r="H13" s="687"/>
      <c r="I13" s="687"/>
      <c r="J13" s="687"/>
      <c r="K13" s="687"/>
      <c r="L13" s="687"/>
      <c r="M13" s="687"/>
      <c r="N13" s="687"/>
      <c r="O13" s="687"/>
      <c r="P13" s="687"/>
    </row>
    <row r="14" spans="1:26" ht="31.5" customHeight="1" thickBot="1" x14ac:dyDescent="0.2">
      <c r="A14" s="686"/>
      <c r="B14" s="686"/>
      <c r="C14" s="687"/>
      <c r="D14" s="687"/>
      <c r="E14" s="687"/>
      <c r="F14" s="687"/>
      <c r="G14" s="687"/>
      <c r="H14" s="687"/>
      <c r="I14" s="687"/>
      <c r="J14" s="687"/>
      <c r="K14" s="687"/>
      <c r="L14" s="687"/>
      <c r="M14" s="687"/>
      <c r="N14" s="687"/>
      <c r="O14" s="687"/>
      <c r="P14" s="687"/>
    </row>
    <row r="15" spans="1:26" ht="6" customHeight="1" thickBot="1" x14ac:dyDescent="0.2"/>
    <row r="16" spans="1:26" ht="10.5" customHeight="1" thickBot="1" x14ac:dyDescent="0.2">
      <c r="A16" s="688" t="s">
        <v>244</v>
      </c>
      <c r="B16" s="688"/>
      <c r="C16" s="688"/>
      <c r="D16" s="688"/>
      <c r="E16" s="689" t="s">
        <v>245</v>
      </c>
      <c r="F16" s="689"/>
      <c r="G16" s="689"/>
      <c r="H16" s="142" t="s">
        <v>246</v>
      </c>
      <c r="I16" s="142" t="s">
        <v>247</v>
      </c>
      <c r="J16" s="142" t="s">
        <v>248</v>
      </c>
      <c r="K16" s="142" t="s">
        <v>197</v>
      </c>
      <c r="L16" s="142" t="s">
        <v>198</v>
      </c>
      <c r="M16" s="143" t="s">
        <v>199</v>
      </c>
      <c r="N16" s="690" t="s">
        <v>249</v>
      </c>
      <c r="O16" s="691"/>
    </row>
    <row r="17" spans="1:26" ht="10.5" customHeight="1" thickBot="1" x14ac:dyDescent="0.2">
      <c r="A17" s="688"/>
      <c r="B17" s="688"/>
      <c r="C17" s="688"/>
      <c r="D17" s="688"/>
      <c r="E17" s="689"/>
      <c r="F17" s="689"/>
      <c r="G17" s="689"/>
      <c r="H17" s="144" t="s">
        <v>200</v>
      </c>
      <c r="I17" s="144" t="s">
        <v>201</v>
      </c>
      <c r="J17" s="144" t="s">
        <v>202</v>
      </c>
      <c r="K17" s="144" t="s">
        <v>203</v>
      </c>
      <c r="L17" s="144" t="s">
        <v>204</v>
      </c>
      <c r="M17" s="145" t="s">
        <v>205</v>
      </c>
      <c r="N17" s="692"/>
      <c r="O17" s="693"/>
    </row>
    <row r="18" spans="1:26" ht="39.75" customHeight="1" thickBot="1" x14ac:dyDescent="0.2">
      <c r="A18" s="688"/>
      <c r="B18" s="688"/>
      <c r="C18" s="688"/>
      <c r="D18" s="688"/>
      <c r="E18" s="694" t="s">
        <v>250</v>
      </c>
      <c r="F18" s="694"/>
      <c r="G18" s="694"/>
      <c r="H18" s="146"/>
      <c r="I18" s="147"/>
      <c r="J18" s="147"/>
      <c r="K18" s="147"/>
      <c r="L18" s="147"/>
      <c r="M18" s="148"/>
      <c r="N18" s="695">
        <f>SUM(H18:M18)</f>
        <v>0</v>
      </c>
      <c r="O18" s="696"/>
      <c r="Q18" s="697" t="s">
        <v>251</v>
      </c>
      <c r="R18" s="697"/>
      <c r="S18" s="697"/>
      <c r="T18" s="697"/>
      <c r="U18" s="697"/>
      <c r="V18" s="697"/>
      <c r="W18" s="697"/>
      <c r="X18" s="697"/>
      <c r="Y18" s="697"/>
      <c r="Z18" s="697"/>
    </row>
    <row r="19" spans="1:26" ht="6.75" customHeight="1" x14ac:dyDescent="0.15">
      <c r="A19" s="240"/>
      <c r="B19" s="240"/>
      <c r="C19" s="240"/>
      <c r="D19" s="239"/>
      <c r="E19" s="139"/>
      <c r="F19" s="139"/>
      <c r="G19" s="139"/>
      <c r="H19" s="139"/>
      <c r="I19" s="139"/>
      <c r="J19" s="139"/>
      <c r="K19" s="139"/>
    </row>
    <row r="20" spans="1:26" ht="12.75" customHeight="1" x14ac:dyDescent="0.15">
      <c r="A20" s="664" t="s">
        <v>252</v>
      </c>
      <c r="B20" s="665"/>
      <c r="C20" s="665"/>
      <c r="D20" s="665"/>
      <c r="E20" s="665"/>
      <c r="F20" s="665"/>
      <c r="G20" s="666"/>
      <c r="H20" s="149" t="s">
        <v>246</v>
      </c>
      <c r="I20" s="150" t="s">
        <v>247</v>
      </c>
      <c r="J20" s="150" t="s">
        <v>248</v>
      </c>
      <c r="K20" s="150" t="s">
        <v>197</v>
      </c>
      <c r="L20" s="150" t="s">
        <v>198</v>
      </c>
      <c r="M20" s="150" t="s">
        <v>199</v>
      </c>
      <c r="N20" s="670" t="s">
        <v>253</v>
      </c>
      <c r="O20" s="671" t="s">
        <v>254</v>
      </c>
      <c r="P20" s="671"/>
    </row>
    <row r="21" spans="1:26" ht="12.75" customHeight="1" x14ac:dyDescent="0.15">
      <c r="A21" s="667"/>
      <c r="B21" s="668"/>
      <c r="C21" s="668"/>
      <c r="D21" s="668"/>
      <c r="E21" s="668"/>
      <c r="F21" s="668"/>
      <c r="G21" s="669"/>
      <c r="H21" s="151" t="s">
        <v>200</v>
      </c>
      <c r="I21" s="144" t="s">
        <v>201</v>
      </c>
      <c r="J21" s="144" t="s">
        <v>202</v>
      </c>
      <c r="K21" s="144" t="s">
        <v>203</v>
      </c>
      <c r="L21" s="144" t="s">
        <v>204</v>
      </c>
      <c r="M21" s="144" t="s">
        <v>205</v>
      </c>
      <c r="N21" s="670"/>
      <c r="O21" s="671"/>
      <c r="P21" s="671"/>
    </row>
    <row r="22" spans="1:26" ht="21.75" customHeight="1" x14ac:dyDescent="0.15">
      <c r="A22" s="677" t="s">
        <v>255</v>
      </c>
      <c r="B22" s="678"/>
      <c r="C22" s="678"/>
      <c r="D22" s="678"/>
      <c r="E22" s="678"/>
      <c r="F22" s="678"/>
      <c r="G22" s="679"/>
      <c r="H22" s="152"/>
      <c r="I22" s="153"/>
      <c r="J22" s="153"/>
      <c r="K22" s="153"/>
      <c r="L22" s="153"/>
      <c r="M22" s="153"/>
      <c r="N22" s="154">
        <f>SUM(H22:M22)</f>
        <v>0</v>
      </c>
      <c r="O22" s="680" t="e">
        <f>ROUNDUP(N23/N22,2)</f>
        <v>#DIV/0!</v>
      </c>
      <c r="P22" s="680"/>
      <c r="Q22" s="681" t="s">
        <v>256</v>
      </c>
      <c r="R22" s="681"/>
      <c r="S22" s="681"/>
      <c r="T22" s="681"/>
      <c r="U22" s="681"/>
      <c r="V22" s="681"/>
      <c r="W22" s="681"/>
      <c r="X22" s="681"/>
      <c r="Y22" s="681"/>
      <c r="Z22" s="681"/>
    </row>
    <row r="23" spans="1:26" ht="21.75" customHeight="1" x14ac:dyDescent="0.15">
      <c r="A23" s="682" t="s">
        <v>257</v>
      </c>
      <c r="B23" s="683"/>
      <c r="C23" s="683"/>
      <c r="D23" s="683"/>
      <c r="E23" s="683"/>
      <c r="F23" s="683"/>
      <c r="G23" s="684"/>
      <c r="H23" s="155"/>
      <c r="I23" s="156"/>
      <c r="J23" s="156"/>
      <c r="K23" s="156"/>
      <c r="L23" s="156"/>
      <c r="M23" s="156"/>
      <c r="N23" s="157">
        <f>SUM(H23:M23)</f>
        <v>0</v>
      </c>
      <c r="O23" s="680"/>
      <c r="P23" s="680"/>
      <c r="Q23" s="681"/>
      <c r="R23" s="681"/>
      <c r="S23" s="681"/>
      <c r="T23" s="681"/>
      <c r="U23" s="681"/>
      <c r="V23" s="681"/>
      <c r="W23" s="681"/>
      <c r="X23" s="681"/>
      <c r="Y23" s="681"/>
      <c r="Z23" s="681"/>
    </row>
    <row r="24" spans="1:26" ht="21.75" customHeight="1" x14ac:dyDescent="0.15">
      <c r="A24" s="699" t="s">
        <v>258</v>
      </c>
      <c r="B24" s="699"/>
      <c r="C24" s="700"/>
      <c r="D24" s="700"/>
      <c r="E24" s="700"/>
      <c r="F24" s="700"/>
      <c r="G24" s="700"/>
      <c r="H24" s="701" t="s">
        <v>259</v>
      </c>
      <c r="I24" s="701"/>
      <c r="J24" s="701"/>
      <c r="K24" s="702"/>
      <c r="L24" s="702"/>
      <c r="M24" s="702"/>
      <c r="N24" s="702"/>
      <c r="O24" s="703">
        <v>47</v>
      </c>
      <c r="P24" s="703"/>
      <c r="Q24" s="704" t="s">
        <v>260</v>
      </c>
      <c r="R24" s="704"/>
      <c r="S24" s="704"/>
      <c r="T24" s="704"/>
      <c r="U24" s="704"/>
      <c r="V24" s="704"/>
      <c r="W24" s="704"/>
      <c r="X24" s="704"/>
      <c r="Y24" s="158"/>
      <c r="Z24" s="158"/>
    </row>
    <row r="25" spans="1:26" ht="21.75" customHeight="1" x14ac:dyDescent="0.15">
      <c r="A25" s="705" t="s">
        <v>261</v>
      </c>
      <c r="B25" s="705"/>
      <c r="C25" s="706"/>
      <c r="D25" s="706"/>
      <c r="E25" s="706"/>
      <c r="F25" s="706"/>
      <c r="G25" s="706"/>
      <c r="H25" s="707" t="s">
        <v>262</v>
      </c>
      <c r="I25" s="707"/>
      <c r="J25" s="707"/>
      <c r="K25" s="708"/>
      <c r="L25" s="708"/>
      <c r="M25" s="708"/>
      <c r="N25" s="708"/>
      <c r="O25" s="709">
        <v>47</v>
      </c>
      <c r="P25" s="709"/>
      <c r="Q25" s="704"/>
      <c r="R25" s="704"/>
      <c r="S25" s="704"/>
      <c r="T25" s="704"/>
      <c r="U25" s="704"/>
      <c r="V25" s="704"/>
      <c r="W25" s="704"/>
      <c r="X25" s="704"/>
      <c r="Y25" s="158"/>
      <c r="Z25" s="158"/>
    </row>
    <row r="26" spans="1:26" ht="21.75" customHeight="1" x14ac:dyDescent="0.15">
      <c r="A26" s="710" t="s">
        <v>263</v>
      </c>
      <c r="B26" s="710"/>
      <c r="C26" s="711"/>
      <c r="D26" s="711"/>
      <c r="E26" s="711"/>
      <c r="F26" s="711"/>
      <c r="G26" s="711"/>
      <c r="H26" s="712" t="s">
        <v>264</v>
      </c>
      <c r="I26" s="712"/>
      <c r="J26" s="712"/>
      <c r="K26" s="712"/>
      <c r="L26" s="712"/>
      <c r="M26" s="712"/>
      <c r="N26" s="712"/>
      <c r="O26" s="712"/>
      <c r="P26" s="712"/>
      <c r="Q26" s="704"/>
      <c r="R26" s="704"/>
      <c r="S26" s="704"/>
      <c r="T26" s="704"/>
      <c r="U26" s="704"/>
      <c r="V26" s="704"/>
      <c r="W26" s="704"/>
      <c r="X26" s="704"/>
      <c r="Y26" s="158"/>
      <c r="Z26" s="158"/>
    </row>
    <row r="27" spans="1:26" ht="5.25" customHeight="1" x14ac:dyDescent="0.15"/>
    <row r="28" spans="1:26" ht="6.75" customHeight="1" x14ac:dyDescent="0.15"/>
    <row r="29" spans="1:26" ht="12.75" customHeight="1" x14ac:dyDescent="0.15">
      <c r="A29" s="664" t="s">
        <v>265</v>
      </c>
      <c r="B29" s="665"/>
      <c r="C29" s="665"/>
      <c r="D29" s="665"/>
      <c r="E29" s="665"/>
      <c r="F29" s="665"/>
      <c r="G29" s="666"/>
      <c r="H29" s="149" t="s">
        <v>246</v>
      </c>
      <c r="I29" s="150" t="s">
        <v>247</v>
      </c>
      <c r="J29" s="150" t="s">
        <v>248</v>
      </c>
      <c r="K29" s="150" t="s">
        <v>197</v>
      </c>
      <c r="L29" s="150" t="s">
        <v>198</v>
      </c>
      <c r="M29" s="150" t="s">
        <v>199</v>
      </c>
      <c r="N29" s="670" t="s">
        <v>253</v>
      </c>
      <c r="O29" s="671" t="s">
        <v>254</v>
      </c>
      <c r="P29" s="671"/>
    </row>
    <row r="30" spans="1:26" ht="12.75" customHeight="1" x14ac:dyDescent="0.15">
      <c r="A30" s="667"/>
      <c r="B30" s="668"/>
      <c r="C30" s="668"/>
      <c r="D30" s="668"/>
      <c r="E30" s="668"/>
      <c r="F30" s="668"/>
      <c r="G30" s="669"/>
      <c r="H30" s="151" t="s">
        <v>200</v>
      </c>
      <c r="I30" s="144" t="s">
        <v>201</v>
      </c>
      <c r="J30" s="144" t="s">
        <v>202</v>
      </c>
      <c r="K30" s="144" t="s">
        <v>203</v>
      </c>
      <c r="L30" s="144" t="s">
        <v>204</v>
      </c>
      <c r="M30" s="144" t="s">
        <v>205</v>
      </c>
      <c r="N30" s="670"/>
      <c r="O30" s="671"/>
      <c r="P30" s="671"/>
    </row>
    <row r="31" spans="1:26" ht="21.75" customHeight="1" x14ac:dyDescent="0.15">
      <c r="A31" s="677" t="s">
        <v>266</v>
      </c>
      <c r="B31" s="678"/>
      <c r="C31" s="678"/>
      <c r="D31" s="678"/>
      <c r="E31" s="678"/>
      <c r="F31" s="678"/>
      <c r="G31" s="679"/>
      <c r="H31" s="152"/>
      <c r="I31" s="153"/>
      <c r="J31" s="153"/>
      <c r="K31" s="153"/>
      <c r="L31" s="153"/>
      <c r="M31" s="153"/>
      <c r="N31" s="154">
        <f>SUM(H31:M31)</f>
        <v>0</v>
      </c>
      <c r="O31" s="680" t="e">
        <f>ROUNDUP(N32/N31,2)</f>
        <v>#DIV/0!</v>
      </c>
      <c r="P31" s="680"/>
    </row>
    <row r="32" spans="1:26" ht="21.75" customHeight="1" x14ac:dyDescent="0.15">
      <c r="A32" s="682" t="s">
        <v>257</v>
      </c>
      <c r="B32" s="683"/>
      <c r="C32" s="683"/>
      <c r="D32" s="683"/>
      <c r="E32" s="683"/>
      <c r="F32" s="683"/>
      <c r="G32" s="684"/>
      <c r="H32" s="155"/>
      <c r="I32" s="156"/>
      <c r="J32" s="156"/>
      <c r="K32" s="156"/>
      <c r="L32" s="156"/>
      <c r="M32" s="156"/>
      <c r="N32" s="157">
        <f>SUM(H32:M32)</f>
        <v>0</v>
      </c>
      <c r="O32" s="680"/>
      <c r="P32" s="680"/>
    </row>
    <row r="33" spans="1:26" ht="21.75" customHeight="1" x14ac:dyDescent="0.15">
      <c r="A33" s="699" t="s">
        <v>258</v>
      </c>
      <c r="B33" s="699"/>
      <c r="C33" s="700"/>
      <c r="D33" s="700"/>
      <c r="E33" s="700"/>
      <c r="F33" s="700"/>
      <c r="G33" s="700"/>
      <c r="H33" s="701" t="s">
        <v>259</v>
      </c>
      <c r="I33" s="701"/>
      <c r="J33" s="701"/>
      <c r="K33" s="702"/>
      <c r="L33" s="702"/>
      <c r="M33" s="702"/>
      <c r="N33" s="702"/>
      <c r="O33" s="703">
        <v>47</v>
      </c>
      <c r="P33" s="703"/>
    </row>
    <row r="34" spans="1:26" ht="21.75" customHeight="1" x14ac:dyDescent="0.15">
      <c r="A34" s="705" t="s">
        <v>261</v>
      </c>
      <c r="B34" s="705"/>
      <c r="C34" s="706"/>
      <c r="D34" s="706"/>
      <c r="E34" s="706"/>
      <c r="F34" s="706"/>
      <c r="G34" s="706"/>
      <c r="H34" s="707" t="s">
        <v>262</v>
      </c>
      <c r="I34" s="707"/>
      <c r="J34" s="707"/>
      <c r="K34" s="708"/>
      <c r="L34" s="708"/>
      <c r="M34" s="708"/>
      <c r="N34" s="708"/>
      <c r="O34" s="709">
        <v>47</v>
      </c>
      <c r="P34" s="709"/>
    </row>
    <row r="35" spans="1:26" ht="21.75" customHeight="1" x14ac:dyDescent="0.15">
      <c r="A35" s="710" t="s">
        <v>263</v>
      </c>
      <c r="B35" s="710"/>
      <c r="C35" s="711"/>
      <c r="D35" s="711"/>
      <c r="E35" s="711"/>
      <c r="F35" s="711"/>
      <c r="G35" s="711"/>
      <c r="H35" s="712" t="s">
        <v>267</v>
      </c>
      <c r="I35" s="712"/>
      <c r="J35" s="712"/>
      <c r="K35" s="712"/>
      <c r="L35" s="712"/>
      <c r="M35" s="712"/>
      <c r="N35" s="712"/>
      <c r="O35" s="712"/>
      <c r="P35" s="712"/>
      <c r="Q35" s="159"/>
    </row>
    <row r="36" spans="1:26" ht="13.5" customHeight="1" x14ac:dyDescent="0.15"/>
    <row r="37" spans="1:26" ht="12.75" customHeight="1" x14ac:dyDescent="0.15">
      <c r="A37" s="664" t="s">
        <v>268</v>
      </c>
      <c r="B37" s="665"/>
      <c r="C37" s="665"/>
      <c r="D37" s="665"/>
      <c r="E37" s="665"/>
      <c r="F37" s="665"/>
      <c r="G37" s="666"/>
      <c r="H37" s="149" t="s">
        <v>246</v>
      </c>
      <c r="I37" s="150" t="s">
        <v>247</v>
      </c>
      <c r="J37" s="150" t="s">
        <v>248</v>
      </c>
      <c r="K37" s="150" t="s">
        <v>197</v>
      </c>
      <c r="L37" s="150" t="s">
        <v>198</v>
      </c>
      <c r="M37" s="150" t="s">
        <v>199</v>
      </c>
      <c r="N37" s="670" t="s">
        <v>253</v>
      </c>
      <c r="O37" s="671" t="s">
        <v>254</v>
      </c>
      <c r="P37" s="671"/>
    </row>
    <row r="38" spans="1:26" ht="12.75" customHeight="1" x14ac:dyDescent="0.15">
      <c r="A38" s="667"/>
      <c r="B38" s="668"/>
      <c r="C38" s="668"/>
      <c r="D38" s="668"/>
      <c r="E38" s="668"/>
      <c r="F38" s="668"/>
      <c r="G38" s="669"/>
      <c r="H38" s="151" t="s">
        <v>200</v>
      </c>
      <c r="I38" s="144" t="s">
        <v>201</v>
      </c>
      <c r="J38" s="144" t="s">
        <v>202</v>
      </c>
      <c r="K38" s="144" t="s">
        <v>203</v>
      </c>
      <c r="L38" s="144" t="s">
        <v>204</v>
      </c>
      <c r="M38" s="144" t="s">
        <v>205</v>
      </c>
      <c r="N38" s="670"/>
      <c r="O38" s="671"/>
      <c r="P38" s="671"/>
    </row>
    <row r="39" spans="1:26" ht="21.75" customHeight="1" x14ac:dyDescent="0.15">
      <c r="A39" s="677" t="s">
        <v>269</v>
      </c>
      <c r="B39" s="678"/>
      <c r="C39" s="678"/>
      <c r="D39" s="678"/>
      <c r="E39" s="678"/>
      <c r="F39" s="678"/>
      <c r="G39" s="679"/>
      <c r="H39" s="152"/>
      <c r="I39" s="153"/>
      <c r="J39" s="153"/>
      <c r="K39" s="153"/>
      <c r="L39" s="153"/>
      <c r="M39" s="153"/>
      <c r="N39" s="154">
        <f>SUM(H39:M39)</f>
        <v>0</v>
      </c>
      <c r="O39" s="680" t="e">
        <f>ROUNDUP(N40/N39,2)</f>
        <v>#DIV/0!</v>
      </c>
      <c r="P39" s="680"/>
    </row>
    <row r="40" spans="1:26" ht="21.75" customHeight="1" x14ac:dyDescent="0.15">
      <c r="A40" s="682" t="s">
        <v>257</v>
      </c>
      <c r="B40" s="683"/>
      <c r="C40" s="683"/>
      <c r="D40" s="683"/>
      <c r="E40" s="683"/>
      <c r="F40" s="683"/>
      <c r="G40" s="684"/>
      <c r="H40" s="155"/>
      <c r="I40" s="156"/>
      <c r="J40" s="156"/>
      <c r="K40" s="156"/>
      <c r="L40" s="156"/>
      <c r="M40" s="156"/>
      <c r="N40" s="157">
        <f>SUM(H40:M40)</f>
        <v>0</v>
      </c>
      <c r="O40" s="680"/>
      <c r="P40" s="680"/>
    </row>
    <row r="41" spans="1:26" ht="21.75" customHeight="1" x14ac:dyDescent="0.15">
      <c r="A41" s="699" t="s">
        <v>258</v>
      </c>
      <c r="B41" s="699"/>
      <c r="C41" s="700"/>
      <c r="D41" s="700"/>
      <c r="E41" s="700"/>
      <c r="F41" s="700"/>
      <c r="G41" s="700"/>
      <c r="H41" s="701" t="s">
        <v>259</v>
      </c>
      <c r="I41" s="701"/>
      <c r="J41" s="701"/>
      <c r="K41" s="702"/>
      <c r="L41" s="702"/>
      <c r="M41" s="702"/>
      <c r="N41" s="702"/>
      <c r="O41" s="703">
        <v>47</v>
      </c>
      <c r="P41" s="703"/>
    </row>
    <row r="42" spans="1:26" ht="21.75" customHeight="1" x14ac:dyDescent="0.15">
      <c r="A42" s="705" t="s">
        <v>261</v>
      </c>
      <c r="B42" s="705"/>
      <c r="C42" s="706"/>
      <c r="D42" s="706"/>
      <c r="E42" s="706"/>
      <c r="F42" s="706"/>
      <c r="G42" s="706"/>
      <c r="H42" s="707" t="s">
        <v>262</v>
      </c>
      <c r="I42" s="707"/>
      <c r="J42" s="707"/>
      <c r="K42" s="708"/>
      <c r="L42" s="708"/>
      <c r="M42" s="708"/>
      <c r="N42" s="708"/>
      <c r="O42" s="709">
        <v>47</v>
      </c>
      <c r="P42" s="709"/>
    </row>
    <row r="43" spans="1:26" ht="21.75" customHeight="1" x14ac:dyDescent="0.15">
      <c r="A43" s="710" t="s">
        <v>263</v>
      </c>
      <c r="B43" s="710"/>
      <c r="C43" s="711"/>
      <c r="D43" s="711"/>
      <c r="E43" s="711"/>
      <c r="F43" s="711"/>
      <c r="G43" s="711"/>
      <c r="H43" s="712" t="s">
        <v>264</v>
      </c>
      <c r="I43" s="712"/>
      <c r="J43" s="712"/>
      <c r="K43" s="712"/>
      <c r="L43" s="712"/>
      <c r="M43" s="712"/>
      <c r="N43" s="712"/>
      <c r="O43" s="712"/>
      <c r="P43" s="712"/>
      <c r="Q43" s="159"/>
    </row>
    <row r="44" spans="1:26" ht="10.5" customHeight="1" x14ac:dyDescent="0.15"/>
    <row r="45" spans="1:26" ht="1.5" customHeight="1" x14ac:dyDescent="0.15">
      <c r="A45" s="160"/>
      <c r="Q45" s="713"/>
      <c r="R45" s="713"/>
      <c r="S45" s="713"/>
      <c r="T45" s="713"/>
      <c r="U45" s="713"/>
      <c r="V45" s="713"/>
      <c r="W45" s="713"/>
      <c r="X45" s="713"/>
      <c r="Y45" s="713"/>
      <c r="Z45" s="713"/>
    </row>
    <row r="46" spans="1:26" ht="12.75" customHeight="1" x14ac:dyDescent="0.15">
      <c r="A46" s="664" t="s">
        <v>270</v>
      </c>
      <c r="B46" s="665"/>
      <c r="C46" s="665"/>
      <c r="D46" s="665"/>
      <c r="E46" s="665"/>
      <c r="F46" s="665"/>
      <c r="G46" s="666"/>
      <c r="H46" s="149" t="s">
        <v>246</v>
      </c>
      <c r="I46" s="150" t="s">
        <v>247</v>
      </c>
      <c r="J46" s="150" t="s">
        <v>248</v>
      </c>
      <c r="K46" s="150" t="s">
        <v>197</v>
      </c>
      <c r="L46" s="150" t="s">
        <v>198</v>
      </c>
      <c r="M46" s="150" t="s">
        <v>199</v>
      </c>
      <c r="N46" s="670" t="s">
        <v>253</v>
      </c>
      <c r="O46" s="671" t="s">
        <v>254</v>
      </c>
      <c r="P46" s="671"/>
      <c r="Q46" s="713"/>
      <c r="R46" s="713"/>
      <c r="S46" s="713"/>
      <c r="T46" s="713"/>
      <c r="U46" s="713"/>
      <c r="V46" s="713"/>
      <c r="W46" s="713"/>
      <c r="X46" s="713"/>
      <c r="Y46" s="713"/>
      <c r="Z46" s="713"/>
    </row>
    <row r="47" spans="1:26" ht="12.75" customHeight="1" x14ac:dyDescent="0.15">
      <c r="A47" s="667"/>
      <c r="B47" s="668"/>
      <c r="C47" s="668"/>
      <c r="D47" s="668"/>
      <c r="E47" s="668"/>
      <c r="F47" s="668"/>
      <c r="G47" s="669"/>
      <c r="H47" s="151" t="s">
        <v>200</v>
      </c>
      <c r="I47" s="144" t="s">
        <v>201</v>
      </c>
      <c r="J47" s="144" t="s">
        <v>202</v>
      </c>
      <c r="K47" s="144" t="s">
        <v>203</v>
      </c>
      <c r="L47" s="144" t="s">
        <v>204</v>
      </c>
      <c r="M47" s="144" t="s">
        <v>205</v>
      </c>
      <c r="N47" s="670"/>
      <c r="O47" s="671"/>
      <c r="P47" s="671"/>
    </row>
    <row r="48" spans="1:26" ht="21.75" customHeight="1" x14ac:dyDescent="0.15">
      <c r="A48" s="677" t="s">
        <v>271</v>
      </c>
      <c r="B48" s="678"/>
      <c r="C48" s="678"/>
      <c r="D48" s="678"/>
      <c r="E48" s="678"/>
      <c r="F48" s="678"/>
      <c r="G48" s="679"/>
      <c r="H48" s="152"/>
      <c r="I48" s="153"/>
      <c r="J48" s="153"/>
      <c r="K48" s="153"/>
      <c r="L48" s="153"/>
      <c r="M48" s="153"/>
      <c r="N48" s="154">
        <f>SUM(H48:M48)</f>
        <v>0</v>
      </c>
      <c r="O48" s="680" t="e">
        <f>ROUNDUP(N49/N48,2)</f>
        <v>#DIV/0!</v>
      </c>
      <c r="P48" s="680"/>
    </row>
    <row r="49" spans="1:17" ht="21.75" customHeight="1" x14ac:dyDescent="0.15">
      <c r="A49" s="682" t="s">
        <v>257</v>
      </c>
      <c r="B49" s="683"/>
      <c r="C49" s="683"/>
      <c r="D49" s="683"/>
      <c r="E49" s="683"/>
      <c r="F49" s="683"/>
      <c r="G49" s="684"/>
      <c r="H49" s="155"/>
      <c r="I49" s="156"/>
      <c r="J49" s="156"/>
      <c r="K49" s="156"/>
      <c r="L49" s="156"/>
      <c r="M49" s="156"/>
      <c r="N49" s="157">
        <f>SUM(H49:M49)</f>
        <v>0</v>
      </c>
      <c r="O49" s="680"/>
      <c r="P49" s="680"/>
    </row>
    <row r="50" spans="1:17" ht="21.75" customHeight="1" x14ac:dyDescent="0.15">
      <c r="A50" s="699" t="s">
        <v>258</v>
      </c>
      <c r="B50" s="699"/>
      <c r="C50" s="700"/>
      <c r="D50" s="700"/>
      <c r="E50" s="700"/>
      <c r="F50" s="700"/>
      <c r="G50" s="700"/>
      <c r="H50" s="701" t="s">
        <v>259</v>
      </c>
      <c r="I50" s="701"/>
      <c r="J50" s="701"/>
      <c r="K50" s="702"/>
      <c r="L50" s="702"/>
      <c r="M50" s="702"/>
      <c r="N50" s="702"/>
      <c r="O50" s="703">
        <v>47</v>
      </c>
      <c r="P50" s="703"/>
    </row>
    <row r="51" spans="1:17" ht="21.75" customHeight="1" x14ac:dyDescent="0.15">
      <c r="A51" s="705" t="s">
        <v>261</v>
      </c>
      <c r="B51" s="705"/>
      <c r="C51" s="706"/>
      <c r="D51" s="706"/>
      <c r="E51" s="706"/>
      <c r="F51" s="706"/>
      <c r="G51" s="706"/>
      <c r="H51" s="707" t="s">
        <v>262</v>
      </c>
      <c r="I51" s="707"/>
      <c r="J51" s="707"/>
      <c r="K51" s="708"/>
      <c r="L51" s="708"/>
      <c r="M51" s="708"/>
      <c r="N51" s="708"/>
      <c r="O51" s="709">
        <v>47</v>
      </c>
      <c r="P51" s="709"/>
    </row>
    <row r="52" spans="1:17" ht="21.75" customHeight="1" x14ac:dyDescent="0.15">
      <c r="A52" s="710" t="s">
        <v>263</v>
      </c>
      <c r="B52" s="710"/>
      <c r="C52" s="711"/>
      <c r="D52" s="711"/>
      <c r="E52" s="711"/>
      <c r="F52" s="711"/>
      <c r="G52" s="711"/>
      <c r="H52" s="712" t="s">
        <v>264</v>
      </c>
      <c r="I52" s="712"/>
      <c r="J52" s="712"/>
      <c r="K52" s="712"/>
      <c r="L52" s="712"/>
      <c r="M52" s="712"/>
      <c r="N52" s="712"/>
      <c r="O52" s="712"/>
      <c r="P52" s="712"/>
      <c r="Q52" s="159"/>
    </row>
    <row r="53" spans="1:17" ht="10.5" customHeight="1" x14ac:dyDescent="0.15"/>
    <row r="54" spans="1:17" ht="21.75" customHeight="1" x14ac:dyDescent="0.15"/>
    <row r="55" spans="1:17" ht="21.75" customHeight="1" x14ac:dyDescent="0.15"/>
    <row r="56" spans="1:17" ht="21.75" customHeight="1" x14ac:dyDescent="0.15"/>
    <row r="57" spans="1:17" ht="21.75" customHeight="1" x14ac:dyDescent="0.15"/>
    <row r="58" spans="1:17" ht="10.5" customHeight="1" x14ac:dyDescent="0.15"/>
  </sheetData>
  <mergeCells count="109">
    <mergeCell ref="A51:B51"/>
    <mergeCell ref="C51:G51"/>
    <mergeCell ref="H51:J51"/>
    <mergeCell ref="K51:N51"/>
    <mergeCell ref="O51:P51"/>
    <mergeCell ref="A52:B52"/>
    <mergeCell ref="C52:G52"/>
    <mergeCell ref="H52:P52"/>
    <mergeCell ref="A48:G48"/>
    <mergeCell ref="O48:P49"/>
    <mergeCell ref="A49:G49"/>
    <mergeCell ref="A50:B50"/>
    <mergeCell ref="C50:G50"/>
    <mergeCell ref="H50:J50"/>
    <mergeCell ref="K50:N50"/>
    <mergeCell ref="O50:P50"/>
    <mergeCell ref="A43:B43"/>
    <mergeCell ref="C43:G43"/>
    <mergeCell ref="H43:P43"/>
    <mergeCell ref="Q45:Z46"/>
    <mergeCell ref="A46:G47"/>
    <mergeCell ref="N46:N47"/>
    <mergeCell ref="O46:P47"/>
    <mergeCell ref="A41:B41"/>
    <mergeCell ref="C41:G41"/>
    <mergeCell ref="H41:J41"/>
    <mergeCell ref="K41:N41"/>
    <mergeCell ref="O41:P41"/>
    <mergeCell ref="A42:B42"/>
    <mergeCell ref="C42:G42"/>
    <mergeCell ref="H42:J42"/>
    <mergeCell ref="K42:N42"/>
    <mergeCell ref="O42:P42"/>
    <mergeCell ref="A37:G38"/>
    <mergeCell ref="N37:N38"/>
    <mergeCell ref="O37:P38"/>
    <mergeCell ref="A39:G39"/>
    <mergeCell ref="O39:P40"/>
    <mergeCell ref="A40:G40"/>
    <mergeCell ref="A34:B34"/>
    <mergeCell ref="C34:G34"/>
    <mergeCell ref="H34:J34"/>
    <mergeCell ref="K34:N34"/>
    <mergeCell ref="O34:P34"/>
    <mergeCell ref="A35:B35"/>
    <mergeCell ref="C35:G35"/>
    <mergeCell ref="H35:P35"/>
    <mergeCell ref="A31:G31"/>
    <mergeCell ref="O31:P32"/>
    <mergeCell ref="A32:G32"/>
    <mergeCell ref="A33:B33"/>
    <mergeCell ref="C33:G33"/>
    <mergeCell ref="H33:J33"/>
    <mergeCell ref="K33:N33"/>
    <mergeCell ref="O33:P33"/>
    <mergeCell ref="O25:P25"/>
    <mergeCell ref="A26:B26"/>
    <mergeCell ref="C26:G26"/>
    <mergeCell ref="H26:P26"/>
    <mergeCell ref="A29:G30"/>
    <mergeCell ref="N29:N30"/>
    <mergeCell ref="O29:P30"/>
    <mergeCell ref="A24:B24"/>
    <mergeCell ref="C24:G24"/>
    <mergeCell ref="H24:J24"/>
    <mergeCell ref="K24:N24"/>
    <mergeCell ref="O24:P24"/>
    <mergeCell ref="Q24:X26"/>
    <mergeCell ref="A25:B25"/>
    <mergeCell ref="C25:G25"/>
    <mergeCell ref="H25:J25"/>
    <mergeCell ref="K25:N25"/>
    <mergeCell ref="A22:G22"/>
    <mergeCell ref="O22:P23"/>
    <mergeCell ref="Q22:Z23"/>
    <mergeCell ref="A23:G23"/>
    <mergeCell ref="Q10:X11"/>
    <mergeCell ref="A12:B14"/>
    <mergeCell ref="C12:P14"/>
    <mergeCell ref="A16:D18"/>
    <mergeCell ref="E16:G17"/>
    <mergeCell ref="N16:O17"/>
    <mergeCell ref="E18:G18"/>
    <mergeCell ref="N18:O18"/>
    <mergeCell ref="Q18:Z18"/>
    <mergeCell ref="A10:B10"/>
    <mergeCell ref="C10:F10"/>
    <mergeCell ref="G10:I10"/>
    <mergeCell ref="J10:P10"/>
    <mergeCell ref="G2:H2"/>
    <mergeCell ref="A3:P3"/>
    <mergeCell ref="G4:H4"/>
    <mergeCell ref="I4:J4"/>
    <mergeCell ref="K4:P4"/>
    <mergeCell ref="I5:J5"/>
    <mergeCell ref="K5:P5"/>
    <mergeCell ref="A20:G21"/>
    <mergeCell ref="N20:N21"/>
    <mergeCell ref="O20:P21"/>
    <mergeCell ref="A9:B9"/>
    <mergeCell ref="C9:H9"/>
    <mergeCell ref="J9:L9"/>
    <mergeCell ref="N9:P9"/>
    <mergeCell ref="I6:K6"/>
    <mergeCell ref="L6:O6"/>
    <mergeCell ref="A8:B8"/>
    <mergeCell ref="C8:J8"/>
    <mergeCell ref="K8:L8"/>
    <mergeCell ref="N8:P8"/>
  </mergeCells>
  <phoneticPr fontId="2"/>
  <conditionalFormatting sqref="N18 N54">
    <cfRule type="cellIs" dxfId="4" priority="1" stopIfTrue="1" operator="equal">
      <formula>0</formula>
    </cfRule>
  </conditionalFormatting>
  <conditionalFormatting sqref="N22:N23">
    <cfRule type="cellIs" dxfId="3" priority="2" stopIfTrue="1" operator="equal">
      <formula>0</formula>
    </cfRule>
  </conditionalFormatting>
  <conditionalFormatting sqref="N31:N32">
    <cfRule type="cellIs" dxfId="2" priority="3" stopIfTrue="1" operator="equal">
      <formula>0</formula>
    </cfRule>
  </conditionalFormatting>
  <conditionalFormatting sqref="N39:N40">
    <cfRule type="cellIs" dxfId="1" priority="4" stopIfTrue="1" operator="equal">
      <formula>0</formula>
    </cfRule>
  </conditionalFormatting>
  <conditionalFormatting sqref="N48:N49">
    <cfRule type="cellIs" dxfId="0" priority="5" stopIfTrue="1" operator="equal">
      <formula>0</formula>
    </cfRule>
  </conditionalFormatting>
  <pageMargins left="0.7" right="0.7" top="0.75" bottom="0.75" header="0.3" footer="0.3"/>
  <pageSetup paperSize="9" scale="8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7BE789-4292-46F6-94A9-055B07DC9686}">
  <dimension ref="A1:I126"/>
  <sheetViews>
    <sheetView view="pageBreakPreview" zoomScale="90" zoomScaleNormal="100" zoomScaleSheetLayoutView="90" workbookViewId="0">
      <selection activeCell="C8" sqref="C8"/>
    </sheetView>
  </sheetViews>
  <sheetFormatPr defaultRowHeight="13.5" x14ac:dyDescent="0.15"/>
  <cols>
    <col min="1" max="1" width="3" style="206" customWidth="1"/>
    <col min="2" max="2" width="49.375" style="134" customWidth="1"/>
    <col min="3" max="3" width="5.375" style="134" customWidth="1"/>
    <col min="4" max="4" width="9.125" style="134" customWidth="1"/>
    <col min="5" max="5" width="33" style="134" customWidth="1"/>
    <col min="6" max="7" width="2.625" style="134" customWidth="1"/>
    <col min="8" max="256" width="9" style="134"/>
    <col min="257" max="257" width="3" style="134" customWidth="1"/>
    <col min="258" max="258" width="49.375" style="134" customWidth="1"/>
    <col min="259" max="259" width="5.375" style="134" customWidth="1"/>
    <col min="260" max="260" width="9.125" style="134" customWidth="1"/>
    <col min="261" max="261" width="33" style="134" customWidth="1"/>
    <col min="262" max="263" width="2.625" style="134" customWidth="1"/>
    <col min="264" max="512" width="9" style="134"/>
    <col min="513" max="513" width="3" style="134" customWidth="1"/>
    <col min="514" max="514" width="49.375" style="134" customWidth="1"/>
    <col min="515" max="515" width="5.375" style="134" customWidth="1"/>
    <col min="516" max="516" width="9.125" style="134" customWidth="1"/>
    <col min="517" max="517" width="33" style="134" customWidth="1"/>
    <col min="518" max="519" width="2.625" style="134" customWidth="1"/>
    <col min="520" max="768" width="9" style="134"/>
    <col min="769" max="769" width="3" style="134" customWidth="1"/>
    <col min="770" max="770" width="49.375" style="134" customWidth="1"/>
    <col min="771" max="771" width="5.375" style="134" customWidth="1"/>
    <col min="772" max="772" width="9.125" style="134" customWidth="1"/>
    <col min="773" max="773" width="33" style="134" customWidth="1"/>
    <col min="774" max="775" width="2.625" style="134" customWidth="1"/>
    <col min="776" max="1024" width="9" style="134"/>
    <col min="1025" max="1025" width="3" style="134" customWidth="1"/>
    <col min="1026" max="1026" width="49.375" style="134" customWidth="1"/>
    <col min="1027" max="1027" width="5.375" style="134" customWidth="1"/>
    <col min="1028" max="1028" width="9.125" style="134" customWidth="1"/>
    <col min="1029" max="1029" width="33" style="134" customWidth="1"/>
    <col min="1030" max="1031" width="2.625" style="134" customWidth="1"/>
    <col min="1032" max="1280" width="9" style="134"/>
    <col min="1281" max="1281" width="3" style="134" customWidth="1"/>
    <col min="1282" max="1282" width="49.375" style="134" customWidth="1"/>
    <col min="1283" max="1283" width="5.375" style="134" customWidth="1"/>
    <col min="1284" max="1284" width="9.125" style="134" customWidth="1"/>
    <col min="1285" max="1285" width="33" style="134" customWidth="1"/>
    <col min="1286" max="1287" width="2.625" style="134" customWidth="1"/>
    <col min="1288" max="1536" width="9" style="134"/>
    <col min="1537" max="1537" width="3" style="134" customWidth="1"/>
    <col min="1538" max="1538" width="49.375" style="134" customWidth="1"/>
    <col min="1539" max="1539" width="5.375" style="134" customWidth="1"/>
    <col min="1540" max="1540" width="9.125" style="134" customWidth="1"/>
    <col min="1541" max="1541" width="33" style="134" customWidth="1"/>
    <col min="1542" max="1543" width="2.625" style="134" customWidth="1"/>
    <col min="1544" max="1792" width="9" style="134"/>
    <col min="1793" max="1793" width="3" style="134" customWidth="1"/>
    <col min="1794" max="1794" width="49.375" style="134" customWidth="1"/>
    <col min="1795" max="1795" width="5.375" style="134" customWidth="1"/>
    <col min="1796" max="1796" width="9.125" style="134" customWidth="1"/>
    <col min="1797" max="1797" width="33" style="134" customWidth="1"/>
    <col min="1798" max="1799" width="2.625" style="134" customWidth="1"/>
    <col min="1800" max="2048" width="9" style="134"/>
    <col min="2049" max="2049" width="3" style="134" customWidth="1"/>
    <col min="2050" max="2050" width="49.375" style="134" customWidth="1"/>
    <col min="2051" max="2051" width="5.375" style="134" customWidth="1"/>
    <col min="2052" max="2052" width="9.125" style="134" customWidth="1"/>
    <col min="2053" max="2053" width="33" style="134" customWidth="1"/>
    <col min="2054" max="2055" width="2.625" style="134" customWidth="1"/>
    <col min="2056" max="2304" width="9" style="134"/>
    <col min="2305" max="2305" width="3" style="134" customWidth="1"/>
    <col min="2306" max="2306" width="49.375" style="134" customWidth="1"/>
    <col min="2307" max="2307" width="5.375" style="134" customWidth="1"/>
    <col min="2308" max="2308" width="9.125" style="134" customWidth="1"/>
    <col min="2309" max="2309" width="33" style="134" customWidth="1"/>
    <col min="2310" max="2311" width="2.625" style="134" customWidth="1"/>
    <col min="2312" max="2560" width="9" style="134"/>
    <col min="2561" max="2561" width="3" style="134" customWidth="1"/>
    <col min="2562" max="2562" width="49.375" style="134" customWidth="1"/>
    <col min="2563" max="2563" width="5.375" style="134" customWidth="1"/>
    <col min="2564" max="2564" width="9.125" style="134" customWidth="1"/>
    <col min="2565" max="2565" width="33" style="134" customWidth="1"/>
    <col min="2566" max="2567" width="2.625" style="134" customWidth="1"/>
    <col min="2568" max="2816" width="9" style="134"/>
    <col min="2817" max="2817" width="3" style="134" customWidth="1"/>
    <col min="2818" max="2818" width="49.375" style="134" customWidth="1"/>
    <col min="2819" max="2819" width="5.375" style="134" customWidth="1"/>
    <col min="2820" max="2820" width="9.125" style="134" customWidth="1"/>
    <col min="2821" max="2821" width="33" style="134" customWidth="1"/>
    <col min="2822" max="2823" width="2.625" style="134" customWidth="1"/>
    <col min="2824" max="3072" width="9" style="134"/>
    <col min="3073" max="3073" width="3" style="134" customWidth="1"/>
    <col min="3074" max="3074" width="49.375" style="134" customWidth="1"/>
    <col min="3075" max="3075" width="5.375" style="134" customWidth="1"/>
    <col min="3076" max="3076" width="9.125" style="134" customWidth="1"/>
    <col min="3077" max="3077" width="33" style="134" customWidth="1"/>
    <col min="3078" max="3079" width="2.625" style="134" customWidth="1"/>
    <col min="3080" max="3328" width="9" style="134"/>
    <col min="3329" max="3329" width="3" style="134" customWidth="1"/>
    <col min="3330" max="3330" width="49.375" style="134" customWidth="1"/>
    <col min="3331" max="3331" width="5.375" style="134" customWidth="1"/>
    <col min="3332" max="3332" width="9.125" style="134" customWidth="1"/>
    <col min="3333" max="3333" width="33" style="134" customWidth="1"/>
    <col min="3334" max="3335" width="2.625" style="134" customWidth="1"/>
    <col min="3336" max="3584" width="9" style="134"/>
    <col min="3585" max="3585" width="3" style="134" customWidth="1"/>
    <col min="3586" max="3586" width="49.375" style="134" customWidth="1"/>
    <col min="3587" max="3587" width="5.375" style="134" customWidth="1"/>
    <col min="3588" max="3588" width="9.125" style="134" customWidth="1"/>
    <col min="3589" max="3589" width="33" style="134" customWidth="1"/>
    <col min="3590" max="3591" width="2.625" style="134" customWidth="1"/>
    <col min="3592" max="3840" width="9" style="134"/>
    <col min="3841" max="3841" width="3" style="134" customWidth="1"/>
    <col min="3842" max="3842" width="49.375" style="134" customWidth="1"/>
    <col min="3843" max="3843" width="5.375" style="134" customWidth="1"/>
    <col min="3844" max="3844" width="9.125" style="134" customWidth="1"/>
    <col min="3845" max="3845" width="33" style="134" customWidth="1"/>
    <col min="3846" max="3847" width="2.625" style="134" customWidth="1"/>
    <col min="3848" max="4096" width="9" style="134"/>
    <col min="4097" max="4097" width="3" style="134" customWidth="1"/>
    <col min="4098" max="4098" width="49.375" style="134" customWidth="1"/>
    <col min="4099" max="4099" width="5.375" style="134" customWidth="1"/>
    <col min="4100" max="4100" width="9.125" style="134" customWidth="1"/>
    <col min="4101" max="4101" width="33" style="134" customWidth="1"/>
    <col min="4102" max="4103" width="2.625" style="134" customWidth="1"/>
    <col min="4104" max="4352" width="9" style="134"/>
    <col min="4353" max="4353" width="3" style="134" customWidth="1"/>
    <col min="4354" max="4354" width="49.375" style="134" customWidth="1"/>
    <col min="4355" max="4355" width="5.375" style="134" customWidth="1"/>
    <col min="4356" max="4356" width="9.125" style="134" customWidth="1"/>
    <col min="4357" max="4357" width="33" style="134" customWidth="1"/>
    <col min="4358" max="4359" width="2.625" style="134" customWidth="1"/>
    <col min="4360" max="4608" width="9" style="134"/>
    <col min="4609" max="4609" width="3" style="134" customWidth="1"/>
    <col min="4610" max="4610" width="49.375" style="134" customWidth="1"/>
    <col min="4611" max="4611" width="5.375" style="134" customWidth="1"/>
    <col min="4612" max="4612" width="9.125" style="134" customWidth="1"/>
    <col min="4613" max="4613" width="33" style="134" customWidth="1"/>
    <col min="4614" max="4615" width="2.625" style="134" customWidth="1"/>
    <col min="4616" max="4864" width="9" style="134"/>
    <col min="4865" max="4865" width="3" style="134" customWidth="1"/>
    <col min="4866" max="4866" width="49.375" style="134" customWidth="1"/>
    <col min="4867" max="4867" width="5.375" style="134" customWidth="1"/>
    <col min="4868" max="4868" width="9.125" style="134" customWidth="1"/>
    <col min="4869" max="4869" width="33" style="134" customWidth="1"/>
    <col min="4870" max="4871" width="2.625" style="134" customWidth="1"/>
    <col min="4872" max="5120" width="9" style="134"/>
    <col min="5121" max="5121" width="3" style="134" customWidth="1"/>
    <col min="5122" max="5122" width="49.375" style="134" customWidth="1"/>
    <col min="5123" max="5123" width="5.375" style="134" customWidth="1"/>
    <col min="5124" max="5124" width="9.125" style="134" customWidth="1"/>
    <col min="5125" max="5125" width="33" style="134" customWidth="1"/>
    <col min="5126" max="5127" width="2.625" style="134" customWidth="1"/>
    <col min="5128" max="5376" width="9" style="134"/>
    <col min="5377" max="5377" width="3" style="134" customWidth="1"/>
    <col min="5378" max="5378" width="49.375" style="134" customWidth="1"/>
    <col min="5379" max="5379" width="5.375" style="134" customWidth="1"/>
    <col min="5380" max="5380" width="9.125" style="134" customWidth="1"/>
    <col min="5381" max="5381" width="33" style="134" customWidth="1"/>
    <col min="5382" max="5383" width="2.625" style="134" customWidth="1"/>
    <col min="5384" max="5632" width="9" style="134"/>
    <col min="5633" max="5633" width="3" style="134" customWidth="1"/>
    <col min="5634" max="5634" width="49.375" style="134" customWidth="1"/>
    <col min="5635" max="5635" width="5.375" style="134" customWidth="1"/>
    <col min="5636" max="5636" width="9.125" style="134" customWidth="1"/>
    <col min="5637" max="5637" width="33" style="134" customWidth="1"/>
    <col min="5638" max="5639" width="2.625" style="134" customWidth="1"/>
    <col min="5640" max="5888" width="9" style="134"/>
    <col min="5889" max="5889" width="3" style="134" customWidth="1"/>
    <col min="5890" max="5890" width="49.375" style="134" customWidth="1"/>
    <col min="5891" max="5891" width="5.375" style="134" customWidth="1"/>
    <col min="5892" max="5892" width="9.125" style="134" customWidth="1"/>
    <col min="5893" max="5893" width="33" style="134" customWidth="1"/>
    <col min="5894" max="5895" width="2.625" style="134" customWidth="1"/>
    <col min="5896" max="6144" width="9" style="134"/>
    <col min="6145" max="6145" width="3" style="134" customWidth="1"/>
    <col min="6146" max="6146" width="49.375" style="134" customWidth="1"/>
    <col min="6147" max="6147" width="5.375" style="134" customWidth="1"/>
    <col min="6148" max="6148" width="9.125" style="134" customWidth="1"/>
    <col min="6149" max="6149" width="33" style="134" customWidth="1"/>
    <col min="6150" max="6151" width="2.625" style="134" customWidth="1"/>
    <col min="6152" max="6400" width="9" style="134"/>
    <col min="6401" max="6401" width="3" style="134" customWidth="1"/>
    <col min="6402" max="6402" width="49.375" style="134" customWidth="1"/>
    <col min="6403" max="6403" width="5.375" style="134" customWidth="1"/>
    <col min="6404" max="6404" width="9.125" style="134" customWidth="1"/>
    <col min="6405" max="6405" width="33" style="134" customWidth="1"/>
    <col min="6406" max="6407" width="2.625" style="134" customWidth="1"/>
    <col min="6408" max="6656" width="9" style="134"/>
    <col min="6657" max="6657" width="3" style="134" customWidth="1"/>
    <col min="6658" max="6658" width="49.375" style="134" customWidth="1"/>
    <col min="6659" max="6659" width="5.375" style="134" customWidth="1"/>
    <col min="6660" max="6660" width="9.125" style="134" customWidth="1"/>
    <col min="6661" max="6661" width="33" style="134" customWidth="1"/>
    <col min="6662" max="6663" width="2.625" style="134" customWidth="1"/>
    <col min="6664" max="6912" width="9" style="134"/>
    <col min="6913" max="6913" width="3" style="134" customWidth="1"/>
    <col min="6914" max="6914" width="49.375" style="134" customWidth="1"/>
    <col min="6915" max="6915" width="5.375" style="134" customWidth="1"/>
    <col min="6916" max="6916" width="9.125" style="134" customWidth="1"/>
    <col min="6917" max="6917" width="33" style="134" customWidth="1"/>
    <col min="6918" max="6919" width="2.625" style="134" customWidth="1"/>
    <col min="6920" max="7168" width="9" style="134"/>
    <col min="7169" max="7169" width="3" style="134" customWidth="1"/>
    <col min="7170" max="7170" width="49.375" style="134" customWidth="1"/>
    <col min="7171" max="7171" width="5.375" style="134" customWidth="1"/>
    <col min="7172" max="7172" width="9.125" style="134" customWidth="1"/>
    <col min="7173" max="7173" width="33" style="134" customWidth="1"/>
    <col min="7174" max="7175" width="2.625" style="134" customWidth="1"/>
    <col min="7176" max="7424" width="9" style="134"/>
    <col min="7425" max="7425" width="3" style="134" customWidth="1"/>
    <col min="7426" max="7426" width="49.375" style="134" customWidth="1"/>
    <col min="7427" max="7427" width="5.375" style="134" customWidth="1"/>
    <col min="7428" max="7428" width="9.125" style="134" customWidth="1"/>
    <col min="7429" max="7429" width="33" style="134" customWidth="1"/>
    <col min="7430" max="7431" width="2.625" style="134" customWidth="1"/>
    <col min="7432" max="7680" width="9" style="134"/>
    <col min="7681" max="7681" width="3" style="134" customWidth="1"/>
    <col min="7682" max="7682" width="49.375" style="134" customWidth="1"/>
    <col min="7683" max="7683" width="5.375" style="134" customWidth="1"/>
    <col min="7684" max="7684" width="9.125" style="134" customWidth="1"/>
    <col min="7685" max="7685" width="33" style="134" customWidth="1"/>
    <col min="7686" max="7687" width="2.625" style="134" customWidth="1"/>
    <col min="7688" max="7936" width="9" style="134"/>
    <col min="7937" max="7937" width="3" style="134" customWidth="1"/>
    <col min="7938" max="7938" width="49.375" style="134" customWidth="1"/>
    <col min="7939" max="7939" width="5.375" style="134" customWidth="1"/>
    <col min="7940" max="7940" width="9.125" style="134" customWidth="1"/>
    <col min="7941" max="7941" width="33" style="134" customWidth="1"/>
    <col min="7942" max="7943" width="2.625" style="134" customWidth="1"/>
    <col min="7944" max="8192" width="9" style="134"/>
    <col min="8193" max="8193" width="3" style="134" customWidth="1"/>
    <col min="8194" max="8194" width="49.375" style="134" customWidth="1"/>
    <col min="8195" max="8195" width="5.375" style="134" customWidth="1"/>
    <col min="8196" max="8196" width="9.125" style="134" customWidth="1"/>
    <col min="8197" max="8197" width="33" style="134" customWidth="1"/>
    <col min="8198" max="8199" width="2.625" style="134" customWidth="1"/>
    <col min="8200" max="8448" width="9" style="134"/>
    <col min="8449" max="8449" width="3" style="134" customWidth="1"/>
    <col min="8450" max="8450" width="49.375" style="134" customWidth="1"/>
    <col min="8451" max="8451" width="5.375" style="134" customWidth="1"/>
    <col min="8452" max="8452" width="9.125" style="134" customWidth="1"/>
    <col min="8453" max="8453" width="33" style="134" customWidth="1"/>
    <col min="8454" max="8455" width="2.625" style="134" customWidth="1"/>
    <col min="8456" max="8704" width="9" style="134"/>
    <col min="8705" max="8705" width="3" style="134" customWidth="1"/>
    <col min="8706" max="8706" width="49.375" style="134" customWidth="1"/>
    <col min="8707" max="8707" width="5.375" style="134" customWidth="1"/>
    <col min="8708" max="8708" width="9.125" style="134" customWidth="1"/>
    <col min="8709" max="8709" width="33" style="134" customWidth="1"/>
    <col min="8710" max="8711" width="2.625" style="134" customWidth="1"/>
    <col min="8712" max="8960" width="9" style="134"/>
    <col min="8961" max="8961" width="3" style="134" customWidth="1"/>
    <col min="8962" max="8962" width="49.375" style="134" customWidth="1"/>
    <col min="8963" max="8963" width="5.375" style="134" customWidth="1"/>
    <col min="8964" max="8964" width="9.125" style="134" customWidth="1"/>
    <col min="8965" max="8965" width="33" style="134" customWidth="1"/>
    <col min="8966" max="8967" width="2.625" style="134" customWidth="1"/>
    <col min="8968" max="9216" width="9" style="134"/>
    <col min="9217" max="9217" width="3" style="134" customWidth="1"/>
    <col min="9218" max="9218" width="49.375" style="134" customWidth="1"/>
    <col min="9219" max="9219" width="5.375" style="134" customWidth="1"/>
    <col min="9220" max="9220" width="9.125" style="134" customWidth="1"/>
    <col min="9221" max="9221" width="33" style="134" customWidth="1"/>
    <col min="9222" max="9223" width="2.625" style="134" customWidth="1"/>
    <col min="9224" max="9472" width="9" style="134"/>
    <col min="9473" max="9473" width="3" style="134" customWidth="1"/>
    <col min="9474" max="9474" width="49.375" style="134" customWidth="1"/>
    <col min="9475" max="9475" width="5.375" style="134" customWidth="1"/>
    <col min="9476" max="9476" width="9.125" style="134" customWidth="1"/>
    <col min="9477" max="9477" width="33" style="134" customWidth="1"/>
    <col min="9478" max="9479" width="2.625" style="134" customWidth="1"/>
    <col min="9480" max="9728" width="9" style="134"/>
    <col min="9729" max="9729" width="3" style="134" customWidth="1"/>
    <col min="9730" max="9730" width="49.375" style="134" customWidth="1"/>
    <col min="9731" max="9731" width="5.375" style="134" customWidth="1"/>
    <col min="9732" max="9732" width="9.125" style="134" customWidth="1"/>
    <col min="9733" max="9733" width="33" style="134" customWidth="1"/>
    <col min="9734" max="9735" width="2.625" style="134" customWidth="1"/>
    <col min="9736" max="9984" width="9" style="134"/>
    <col min="9985" max="9985" width="3" style="134" customWidth="1"/>
    <col min="9986" max="9986" width="49.375" style="134" customWidth="1"/>
    <col min="9987" max="9987" width="5.375" style="134" customWidth="1"/>
    <col min="9988" max="9988" width="9.125" style="134" customWidth="1"/>
    <col min="9989" max="9989" width="33" style="134" customWidth="1"/>
    <col min="9990" max="9991" width="2.625" style="134" customWidth="1"/>
    <col min="9992" max="10240" width="9" style="134"/>
    <col min="10241" max="10241" width="3" style="134" customWidth="1"/>
    <col min="10242" max="10242" width="49.375" style="134" customWidth="1"/>
    <col min="10243" max="10243" width="5.375" style="134" customWidth="1"/>
    <col min="10244" max="10244" width="9.125" style="134" customWidth="1"/>
    <col min="10245" max="10245" width="33" style="134" customWidth="1"/>
    <col min="10246" max="10247" width="2.625" style="134" customWidth="1"/>
    <col min="10248" max="10496" width="9" style="134"/>
    <col min="10497" max="10497" width="3" style="134" customWidth="1"/>
    <col min="10498" max="10498" width="49.375" style="134" customWidth="1"/>
    <col min="10499" max="10499" width="5.375" style="134" customWidth="1"/>
    <col min="10500" max="10500" width="9.125" style="134" customWidth="1"/>
    <col min="10501" max="10501" width="33" style="134" customWidth="1"/>
    <col min="10502" max="10503" width="2.625" style="134" customWidth="1"/>
    <col min="10504" max="10752" width="9" style="134"/>
    <col min="10753" max="10753" width="3" style="134" customWidth="1"/>
    <col min="10754" max="10754" width="49.375" style="134" customWidth="1"/>
    <col min="10755" max="10755" width="5.375" style="134" customWidth="1"/>
    <col min="10756" max="10756" width="9.125" style="134" customWidth="1"/>
    <col min="10757" max="10757" width="33" style="134" customWidth="1"/>
    <col min="10758" max="10759" width="2.625" style="134" customWidth="1"/>
    <col min="10760" max="11008" width="9" style="134"/>
    <col min="11009" max="11009" width="3" style="134" customWidth="1"/>
    <col min="11010" max="11010" width="49.375" style="134" customWidth="1"/>
    <col min="11011" max="11011" width="5.375" style="134" customWidth="1"/>
    <col min="11012" max="11012" width="9.125" style="134" customWidth="1"/>
    <col min="11013" max="11013" width="33" style="134" customWidth="1"/>
    <col min="11014" max="11015" width="2.625" style="134" customWidth="1"/>
    <col min="11016" max="11264" width="9" style="134"/>
    <col min="11265" max="11265" width="3" style="134" customWidth="1"/>
    <col min="11266" max="11266" width="49.375" style="134" customWidth="1"/>
    <col min="11267" max="11267" width="5.375" style="134" customWidth="1"/>
    <col min="11268" max="11268" width="9.125" style="134" customWidth="1"/>
    <col min="11269" max="11269" width="33" style="134" customWidth="1"/>
    <col min="11270" max="11271" width="2.625" style="134" customWidth="1"/>
    <col min="11272" max="11520" width="9" style="134"/>
    <col min="11521" max="11521" width="3" style="134" customWidth="1"/>
    <col min="11522" max="11522" width="49.375" style="134" customWidth="1"/>
    <col min="11523" max="11523" width="5.375" style="134" customWidth="1"/>
    <col min="11524" max="11524" width="9.125" style="134" customWidth="1"/>
    <col min="11525" max="11525" width="33" style="134" customWidth="1"/>
    <col min="11526" max="11527" width="2.625" style="134" customWidth="1"/>
    <col min="11528" max="11776" width="9" style="134"/>
    <col min="11777" max="11777" width="3" style="134" customWidth="1"/>
    <col min="11778" max="11778" width="49.375" style="134" customWidth="1"/>
    <col min="11779" max="11779" width="5.375" style="134" customWidth="1"/>
    <col min="11780" max="11780" width="9.125" style="134" customWidth="1"/>
    <col min="11781" max="11781" width="33" style="134" customWidth="1"/>
    <col min="11782" max="11783" width="2.625" style="134" customWidth="1"/>
    <col min="11784" max="12032" width="9" style="134"/>
    <col min="12033" max="12033" width="3" style="134" customWidth="1"/>
    <col min="12034" max="12034" width="49.375" style="134" customWidth="1"/>
    <col min="12035" max="12035" width="5.375" style="134" customWidth="1"/>
    <col min="12036" max="12036" width="9.125" style="134" customWidth="1"/>
    <col min="12037" max="12037" width="33" style="134" customWidth="1"/>
    <col min="12038" max="12039" width="2.625" style="134" customWidth="1"/>
    <col min="12040" max="12288" width="9" style="134"/>
    <col min="12289" max="12289" width="3" style="134" customWidth="1"/>
    <col min="12290" max="12290" width="49.375" style="134" customWidth="1"/>
    <col min="12291" max="12291" width="5.375" style="134" customWidth="1"/>
    <col min="12292" max="12292" width="9.125" style="134" customWidth="1"/>
    <col min="12293" max="12293" width="33" style="134" customWidth="1"/>
    <col min="12294" max="12295" width="2.625" style="134" customWidth="1"/>
    <col min="12296" max="12544" width="9" style="134"/>
    <col min="12545" max="12545" width="3" style="134" customWidth="1"/>
    <col min="12546" max="12546" width="49.375" style="134" customWidth="1"/>
    <col min="12547" max="12547" width="5.375" style="134" customWidth="1"/>
    <col min="12548" max="12548" width="9.125" style="134" customWidth="1"/>
    <col min="12549" max="12549" width="33" style="134" customWidth="1"/>
    <col min="12550" max="12551" width="2.625" style="134" customWidth="1"/>
    <col min="12552" max="12800" width="9" style="134"/>
    <col min="12801" max="12801" width="3" style="134" customWidth="1"/>
    <col min="12802" max="12802" width="49.375" style="134" customWidth="1"/>
    <col min="12803" max="12803" width="5.375" style="134" customWidth="1"/>
    <col min="12804" max="12804" width="9.125" style="134" customWidth="1"/>
    <col min="12805" max="12805" width="33" style="134" customWidth="1"/>
    <col min="12806" max="12807" width="2.625" style="134" customWidth="1"/>
    <col min="12808" max="13056" width="9" style="134"/>
    <col min="13057" max="13057" width="3" style="134" customWidth="1"/>
    <col min="13058" max="13058" width="49.375" style="134" customWidth="1"/>
    <col min="13059" max="13059" width="5.375" style="134" customWidth="1"/>
    <col min="13060" max="13060" width="9.125" style="134" customWidth="1"/>
    <col min="13061" max="13061" width="33" style="134" customWidth="1"/>
    <col min="13062" max="13063" width="2.625" style="134" customWidth="1"/>
    <col min="13064" max="13312" width="9" style="134"/>
    <col min="13313" max="13313" width="3" style="134" customWidth="1"/>
    <col min="13314" max="13314" width="49.375" style="134" customWidth="1"/>
    <col min="13315" max="13315" width="5.375" style="134" customWidth="1"/>
    <col min="13316" max="13316" width="9.125" style="134" customWidth="1"/>
    <col min="13317" max="13317" width="33" style="134" customWidth="1"/>
    <col min="13318" max="13319" width="2.625" style="134" customWidth="1"/>
    <col min="13320" max="13568" width="9" style="134"/>
    <col min="13569" max="13569" width="3" style="134" customWidth="1"/>
    <col min="13570" max="13570" width="49.375" style="134" customWidth="1"/>
    <col min="13571" max="13571" width="5.375" style="134" customWidth="1"/>
    <col min="13572" max="13572" width="9.125" style="134" customWidth="1"/>
    <col min="13573" max="13573" width="33" style="134" customWidth="1"/>
    <col min="13574" max="13575" width="2.625" style="134" customWidth="1"/>
    <col min="13576" max="13824" width="9" style="134"/>
    <col min="13825" max="13825" width="3" style="134" customWidth="1"/>
    <col min="13826" max="13826" width="49.375" style="134" customWidth="1"/>
    <col min="13827" max="13827" width="5.375" style="134" customWidth="1"/>
    <col min="13828" max="13828" width="9.125" style="134" customWidth="1"/>
    <col min="13829" max="13829" width="33" style="134" customWidth="1"/>
    <col min="13830" max="13831" width="2.625" style="134" customWidth="1"/>
    <col min="13832" max="14080" width="9" style="134"/>
    <col min="14081" max="14081" width="3" style="134" customWidth="1"/>
    <col min="14082" max="14082" width="49.375" style="134" customWidth="1"/>
    <col min="14083" max="14083" width="5.375" style="134" customWidth="1"/>
    <col min="14084" max="14084" width="9.125" style="134" customWidth="1"/>
    <col min="14085" max="14085" width="33" style="134" customWidth="1"/>
    <col min="14086" max="14087" width="2.625" style="134" customWidth="1"/>
    <col min="14088" max="14336" width="9" style="134"/>
    <col min="14337" max="14337" width="3" style="134" customWidth="1"/>
    <col min="14338" max="14338" width="49.375" style="134" customWidth="1"/>
    <col min="14339" max="14339" width="5.375" style="134" customWidth="1"/>
    <col min="14340" max="14340" width="9.125" style="134" customWidth="1"/>
    <col min="14341" max="14341" width="33" style="134" customWidth="1"/>
    <col min="14342" max="14343" width="2.625" style="134" customWidth="1"/>
    <col min="14344" max="14592" width="9" style="134"/>
    <col min="14593" max="14593" width="3" style="134" customWidth="1"/>
    <col min="14594" max="14594" width="49.375" style="134" customWidth="1"/>
    <col min="14595" max="14595" width="5.375" style="134" customWidth="1"/>
    <col min="14596" max="14596" width="9.125" style="134" customWidth="1"/>
    <col min="14597" max="14597" width="33" style="134" customWidth="1"/>
    <col min="14598" max="14599" width="2.625" style="134" customWidth="1"/>
    <col min="14600" max="14848" width="9" style="134"/>
    <col min="14849" max="14849" width="3" style="134" customWidth="1"/>
    <col min="14850" max="14850" width="49.375" style="134" customWidth="1"/>
    <col min="14851" max="14851" width="5.375" style="134" customWidth="1"/>
    <col min="14852" max="14852" width="9.125" style="134" customWidth="1"/>
    <col min="14853" max="14853" width="33" style="134" customWidth="1"/>
    <col min="14854" max="14855" width="2.625" style="134" customWidth="1"/>
    <col min="14856" max="15104" width="9" style="134"/>
    <col min="15105" max="15105" width="3" style="134" customWidth="1"/>
    <col min="15106" max="15106" width="49.375" style="134" customWidth="1"/>
    <col min="15107" max="15107" width="5.375" style="134" customWidth="1"/>
    <col min="15108" max="15108" width="9.125" style="134" customWidth="1"/>
    <col min="15109" max="15109" width="33" style="134" customWidth="1"/>
    <col min="15110" max="15111" width="2.625" style="134" customWidth="1"/>
    <col min="15112" max="15360" width="9" style="134"/>
    <col min="15361" max="15361" width="3" style="134" customWidth="1"/>
    <col min="15362" max="15362" width="49.375" style="134" customWidth="1"/>
    <col min="15363" max="15363" width="5.375" style="134" customWidth="1"/>
    <col min="15364" max="15364" width="9.125" style="134" customWidth="1"/>
    <col min="15365" max="15365" width="33" style="134" customWidth="1"/>
    <col min="15366" max="15367" width="2.625" style="134" customWidth="1"/>
    <col min="15368" max="15616" width="9" style="134"/>
    <col min="15617" max="15617" width="3" style="134" customWidth="1"/>
    <col min="15618" max="15618" width="49.375" style="134" customWidth="1"/>
    <col min="15619" max="15619" width="5.375" style="134" customWidth="1"/>
    <col min="15620" max="15620" width="9.125" style="134" customWidth="1"/>
    <col min="15621" max="15621" width="33" style="134" customWidth="1"/>
    <col min="15622" max="15623" width="2.625" style="134" customWidth="1"/>
    <col min="15624" max="15872" width="9" style="134"/>
    <col min="15873" max="15873" width="3" style="134" customWidth="1"/>
    <col min="15874" max="15874" width="49.375" style="134" customWidth="1"/>
    <col min="15875" max="15875" width="5.375" style="134" customWidth="1"/>
    <col min="15876" max="15876" width="9.125" style="134" customWidth="1"/>
    <col min="15877" max="15877" width="33" style="134" customWidth="1"/>
    <col min="15878" max="15879" width="2.625" style="134" customWidth="1"/>
    <col min="15880" max="16128" width="9" style="134"/>
    <col min="16129" max="16129" width="3" style="134" customWidth="1"/>
    <col min="16130" max="16130" width="49.375" style="134" customWidth="1"/>
    <col min="16131" max="16131" width="5.375" style="134" customWidth="1"/>
    <col min="16132" max="16132" width="9.125" style="134" customWidth="1"/>
    <col min="16133" max="16133" width="33" style="134" customWidth="1"/>
    <col min="16134" max="16135" width="2.625" style="134" customWidth="1"/>
    <col min="16136" max="16384" width="9" style="134"/>
  </cols>
  <sheetData>
    <row r="1" spans="1:9" x14ac:dyDescent="0.15">
      <c r="A1" s="161" t="s">
        <v>272</v>
      </c>
      <c r="E1" s="162"/>
      <c r="F1" s="162"/>
    </row>
    <row r="2" spans="1:9" s="137" customFormat="1" ht="16.5" customHeight="1" x14ac:dyDescent="0.15">
      <c r="A2" s="720" t="s">
        <v>273</v>
      </c>
      <c r="B2" s="720"/>
      <c r="C2" s="720"/>
      <c r="D2" s="720"/>
      <c r="E2" s="720"/>
    </row>
    <row r="3" spans="1:9" s="137" customFormat="1" ht="10.5" customHeight="1" x14ac:dyDescent="0.15">
      <c r="A3" s="163"/>
      <c r="B3" s="163"/>
      <c r="C3" s="163"/>
      <c r="D3" s="163"/>
      <c r="E3" s="163"/>
      <c r="F3" s="136"/>
    </row>
    <row r="4" spans="1:9" ht="21" customHeight="1" x14ac:dyDescent="0.15">
      <c r="A4" s="164"/>
      <c r="B4" s="165"/>
      <c r="C4" s="721" t="s">
        <v>159</v>
      </c>
      <c r="D4" s="721"/>
      <c r="E4" s="166"/>
      <c r="F4" s="165"/>
    </row>
    <row r="5" spans="1:9" ht="21" customHeight="1" x14ac:dyDescent="0.15">
      <c r="A5" s="164"/>
      <c r="B5" s="165"/>
      <c r="C5" s="721" t="s">
        <v>274</v>
      </c>
      <c r="D5" s="721"/>
      <c r="E5" s="166"/>
      <c r="F5" s="165"/>
    </row>
    <row r="6" spans="1:9" ht="23.25" customHeight="1" x14ac:dyDescent="0.15">
      <c r="A6" s="167"/>
      <c r="B6" s="165"/>
      <c r="C6" s="721" t="s">
        <v>175</v>
      </c>
      <c r="D6" s="721"/>
      <c r="E6" s="166"/>
      <c r="F6" s="165"/>
      <c r="G6" s="139"/>
    </row>
    <row r="7" spans="1:9" ht="23.25" customHeight="1" x14ac:dyDescent="0.15">
      <c r="A7" s="167"/>
      <c r="B7" s="165" t="s">
        <v>275</v>
      </c>
      <c r="C7" s="164"/>
      <c r="D7" s="164"/>
      <c r="E7" s="242"/>
      <c r="F7" s="165"/>
      <c r="G7" s="139"/>
    </row>
    <row r="8" spans="1:9" ht="48" customHeight="1" x14ac:dyDescent="0.15">
      <c r="A8" s="721" t="s">
        <v>276</v>
      </c>
      <c r="B8" s="721"/>
      <c r="C8" s="168" t="s">
        <v>277</v>
      </c>
      <c r="D8" s="168" t="s">
        <v>278</v>
      </c>
      <c r="E8" s="168" t="s">
        <v>279</v>
      </c>
      <c r="F8" s="165"/>
      <c r="G8" s="139"/>
    </row>
    <row r="9" spans="1:9" s="176" customFormat="1" ht="45.75" customHeight="1" x14ac:dyDescent="0.15">
      <c r="A9" s="169">
        <v>1</v>
      </c>
      <c r="B9" s="170" t="s">
        <v>280</v>
      </c>
      <c r="C9" s="171"/>
      <c r="D9" s="172"/>
      <c r="E9" s="173" t="s">
        <v>281</v>
      </c>
      <c r="F9" s="174"/>
      <c r="G9" s="175"/>
      <c r="I9" s="177"/>
    </row>
    <row r="10" spans="1:9" s="176" customFormat="1" ht="45.75" customHeight="1" x14ac:dyDescent="0.15">
      <c r="A10" s="178">
        <v>2</v>
      </c>
      <c r="B10" s="179" t="s">
        <v>282</v>
      </c>
      <c r="C10" s="180"/>
      <c r="D10" s="181"/>
      <c r="E10" s="182"/>
      <c r="F10" s="174"/>
      <c r="G10" s="175"/>
      <c r="I10" s="177"/>
    </row>
    <row r="11" spans="1:9" s="176" customFormat="1" ht="45.75" customHeight="1" x14ac:dyDescent="0.15">
      <c r="A11" s="183">
        <v>3</v>
      </c>
      <c r="B11" s="241" t="s">
        <v>283</v>
      </c>
      <c r="C11" s="184"/>
      <c r="D11" s="185"/>
      <c r="E11" s="186"/>
      <c r="F11" s="174"/>
      <c r="I11" s="177"/>
    </row>
    <row r="12" spans="1:9" s="176" customFormat="1" ht="45.75" customHeight="1" x14ac:dyDescent="0.15">
      <c r="A12" s="178">
        <v>4</v>
      </c>
      <c r="B12" s="241" t="s">
        <v>284</v>
      </c>
      <c r="C12" s="184"/>
      <c r="D12" s="187"/>
      <c r="E12" s="186"/>
      <c r="F12" s="174"/>
      <c r="I12" s="177"/>
    </row>
    <row r="13" spans="1:9" s="176" customFormat="1" ht="36.75" customHeight="1" x14ac:dyDescent="0.15">
      <c r="A13" s="183">
        <v>5</v>
      </c>
      <c r="B13" s="241" t="s">
        <v>285</v>
      </c>
      <c r="C13" s="714"/>
      <c r="D13" s="715"/>
      <c r="E13" s="716"/>
      <c r="F13" s="188"/>
      <c r="I13" s="177"/>
    </row>
    <row r="14" spans="1:9" s="176" customFormat="1" ht="45.75" customHeight="1" x14ac:dyDescent="0.15">
      <c r="A14" s="189">
        <v>-1</v>
      </c>
      <c r="B14" s="241" t="s">
        <v>286</v>
      </c>
      <c r="C14" s="187"/>
      <c r="D14" s="187"/>
      <c r="E14" s="190" t="s">
        <v>287</v>
      </c>
      <c r="F14" s="188"/>
    </row>
    <row r="15" spans="1:9" s="176" customFormat="1" ht="45.75" customHeight="1" x14ac:dyDescent="0.15">
      <c r="A15" s="189">
        <v>-2</v>
      </c>
      <c r="B15" s="241" t="s">
        <v>288</v>
      </c>
      <c r="C15" s="187"/>
      <c r="D15" s="187"/>
      <c r="E15" s="190" t="s">
        <v>289</v>
      </c>
      <c r="F15" s="188"/>
    </row>
    <row r="16" spans="1:9" s="176" customFormat="1" ht="36.75" customHeight="1" x14ac:dyDescent="0.15">
      <c r="A16" s="183">
        <v>5</v>
      </c>
      <c r="B16" s="241" t="s">
        <v>290</v>
      </c>
      <c r="C16" s="714"/>
      <c r="D16" s="715"/>
      <c r="E16" s="716"/>
      <c r="F16" s="188"/>
      <c r="I16" s="177"/>
    </row>
    <row r="17" spans="1:9" s="176" customFormat="1" ht="45.75" customHeight="1" x14ac:dyDescent="0.15">
      <c r="A17" s="189">
        <v>-1</v>
      </c>
      <c r="B17" s="241" t="s">
        <v>291</v>
      </c>
      <c r="C17" s="717" t="s">
        <v>292</v>
      </c>
      <c r="D17" s="717"/>
      <c r="E17" s="717"/>
      <c r="F17" s="188"/>
      <c r="I17" s="177"/>
    </row>
    <row r="18" spans="1:9" s="176" customFormat="1" ht="69" customHeight="1" x14ac:dyDescent="0.15">
      <c r="A18" s="191" t="s">
        <v>293</v>
      </c>
      <c r="B18" s="241" t="s">
        <v>294</v>
      </c>
      <c r="C18" s="192"/>
      <c r="D18" s="192"/>
      <c r="E18" s="190" t="s">
        <v>295</v>
      </c>
      <c r="F18" s="188"/>
      <c r="I18" s="177"/>
    </row>
    <row r="19" spans="1:9" s="176" customFormat="1" ht="45.75" customHeight="1" x14ac:dyDescent="0.15">
      <c r="A19" s="191" t="s">
        <v>296</v>
      </c>
      <c r="B19" s="241" t="s">
        <v>297</v>
      </c>
      <c r="C19" s="192"/>
      <c r="D19" s="192"/>
      <c r="E19" s="190" t="s">
        <v>298</v>
      </c>
      <c r="F19" s="188"/>
      <c r="I19" s="177"/>
    </row>
    <row r="20" spans="1:9" s="176" customFormat="1" ht="45.75" customHeight="1" x14ac:dyDescent="0.15">
      <c r="A20" s="191" t="s">
        <v>299</v>
      </c>
      <c r="B20" s="241" t="s">
        <v>300</v>
      </c>
      <c r="C20" s="192"/>
      <c r="D20" s="192"/>
      <c r="E20" s="190" t="s">
        <v>298</v>
      </c>
      <c r="F20" s="188"/>
      <c r="I20" s="177"/>
    </row>
    <row r="21" spans="1:9" s="176" customFormat="1" ht="52.5" customHeight="1" x14ac:dyDescent="0.15">
      <c r="A21" s="191" t="s">
        <v>301</v>
      </c>
      <c r="B21" s="241" t="s">
        <v>302</v>
      </c>
      <c r="C21" s="192"/>
      <c r="D21" s="192"/>
      <c r="E21" s="190" t="s">
        <v>303</v>
      </c>
      <c r="F21" s="188"/>
      <c r="I21" s="177"/>
    </row>
    <row r="22" spans="1:9" s="176" customFormat="1" ht="81" customHeight="1" x14ac:dyDescent="0.15">
      <c r="A22" s="193">
        <v>-2</v>
      </c>
      <c r="B22" s="194" t="s">
        <v>304</v>
      </c>
      <c r="C22" s="195"/>
      <c r="D22" s="196"/>
      <c r="E22" s="197" t="s">
        <v>305</v>
      </c>
      <c r="F22" s="188"/>
    </row>
    <row r="23" spans="1:9" s="176" customFormat="1" ht="22.5" customHeight="1" x14ac:dyDescent="0.15">
      <c r="A23" s="167"/>
      <c r="B23" s="165" t="s">
        <v>306</v>
      </c>
      <c r="C23" s="165"/>
      <c r="D23" s="165"/>
      <c r="E23" s="165"/>
      <c r="F23" s="188"/>
    </row>
    <row r="24" spans="1:9" ht="22.5" customHeight="1" x14ac:dyDescent="0.15">
      <c r="A24" s="164"/>
      <c r="B24" s="165" t="s">
        <v>307</v>
      </c>
      <c r="C24" s="165"/>
      <c r="D24" s="165"/>
      <c r="E24" s="165"/>
      <c r="F24" s="198"/>
    </row>
    <row r="25" spans="1:9" ht="17.25" customHeight="1" x14ac:dyDescent="0.15">
      <c r="A25" s="167"/>
      <c r="B25" s="718" t="s">
        <v>308</v>
      </c>
      <c r="C25" s="718"/>
      <c r="D25" s="718"/>
      <c r="E25" s="718"/>
      <c r="F25" s="718"/>
    </row>
    <row r="26" spans="1:9" ht="21.75" customHeight="1" x14ac:dyDescent="0.15">
      <c r="A26" s="167"/>
      <c r="B26" s="718"/>
      <c r="C26" s="718"/>
      <c r="D26" s="718"/>
      <c r="E26" s="718"/>
      <c r="F26" s="718"/>
    </row>
    <row r="27" spans="1:9" ht="20.25" customHeight="1" x14ac:dyDescent="0.15">
      <c r="A27" s="167"/>
      <c r="B27" s="719" t="s">
        <v>309</v>
      </c>
      <c r="C27" s="719"/>
      <c r="D27" s="719"/>
      <c r="E27" s="719"/>
      <c r="F27" s="165"/>
    </row>
    <row r="28" spans="1:9" ht="20.25" customHeight="1" x14ac:dyDescent="0.15">
      <c r="A28" s="167"/>
      <c r="B28" s="199"/>
      <c r="C28" s="199"/>
      <c r="D28" s="199"/>
      <c r="E28" s="164"/>
      <c r="F28" s="164"/>
    </row>
    <row r="29" spans="1:9" ht="20.25" customHeight="1" x14ac:dyDescent="0.15">
      <c r="A29" s="167"/>
      <c r="B29" s="165"/>
      <c r="C29" s="165"/>
      <c r="D29" s="165"/>
      <c r="E29" s="165"/>
      <c r="F29" s="200"/>
    </row>
    <row r="30" spans="1:9" ht="20.25" customHeight="1" x14ac:dyDescent="0.15">
      <c r="A30" s="167"/>
      <c r="B30" s="165"/>
      <c r="C30" s="165"/>
      <c r="D30" s="165"/>
      <c r="E30" s="165"/>
      <c r="F30" s="198"/>
    </row>
    <row r="31" spans="1:9" ht="20.25" customHeight="1" x14ac:dyDescent="0.15">
      <c r="A31" s="164"/>
      <c r="B31" s="165"/>
      <c r="C31" s="165"/>
      <c r="D31" s="165"/>
      <c r="E31" s="165"/>
      <c r="F31" s="198"/>
    </row>
    <row r="32" spans="1:9" ht="20.25" customHeight="1" x14ac:dyDescent="0.15">
      <c r="A32" s="167"/>
      <c r="B32" s="165"/>
      <c r="C32" s="165"/>
      <c r="D32" s="165"/>
      <c r="E32" s="201"/>
      <c r="F32" s="165"/>
    </row>
    <row r="33" spans="1:6" ht="20.25" customHeight="1" x14ac:dyDescent="0.15">
      <c r="A33" s="167"/>
      <c r="B33" s="199"/>
      <c r="C33" s="199"/>
      <c r="D33" s="199"/>
      <c r="E33" s="165"/>
      <c r="F33" s="164"/>
    </row>
    <row r="34" spans="1:6" ht="20.25" customHeight="1" x14ac:dyDescent="0.15">
      <c r="A34" s="167"/>
      <c r="B34" s="199"/>
      <c r="C34" s="199"/>
      <c r="D34" s="199"/>
      <c r="E34" s="165"/>
      <c r="F34" s="165"/>
    </row>
    <row r="35" spans="1:6" ht="21.75" customHeight="1" x14ac:dyDescent="0.15">
      <c r="A35" s="167"/>
      <c r="B35" s="165"/>
      <c r="C35" s="165"/>
      <c r="D35" s="165"/>
      <c r="E35" s="165"/>
      <c r="F35" s="165"/>
    </row>
    <row r="36" spans="1:6" ht="21.75" customHeight="1" x14ac:dyDescent="0.15">
      <c r="A36" s="167"/>
      <c r="B36" s="165"/>
      <c r="C36" s="165"/>
      <c r="D36" s="165"/>
      <c r="E36" s="165"/>
      <c r="F36" s="198"/>
    </row>
    <row r="37" spans="1:6" ht="21.75" customHeight="1" x14ac:dyDescent="0.15">
      <c r="A37" s="167"/>
      <c r="B37" s="165"/>
      <c r="C37" s="165"/>
      <c r="D37" s="165"/>
      <c r="E37" s="165"/>
      <c r="F37" s="198"/>
    </row>
    <row r="38" spans="1:6" ht="21.75" customHeight="1" x14ac:dyDescent="0.15">
      <c r="A38" s="167"/>
      <c r="B38" s="165"/>
      <c r="C38" s="165"/>
      <c r="D38" s="165"/>
      <c r="E38" s="165"/>
      <c r="F38" s="198"/>
    </row>
    <row r="39" spans="1:6" ht="21.75" customHeight="1" x14ac:dyDescent="0.15">
      <c r="A39" s="167"/>
      <c r="B39" s="165"/>
      <c r="C39" s="165"/>
      <c r="D39" s="165"/>
      <c r="E39" s="165"/>
      <c r="F39" s="198"/>
    </row>
    <row r="40" spans="1:6" ht="21.75" customHeight="1" x14ac:dyDescent="0.15">
      <c r="A40" s="164"/>
      <c r="B40" s="165"/>
      <c r="C40" s="165"/>
      <c r="D40" s="165"/>
      <c r="E40" s="165"/>
      <c r="F40" s="198"/>
    </row>
    <row r="41" spans="1:6" ht="10.5" customHeight="1" x14ac:dyDescent="0.15">
      <c r="A41" s="167"/>
      <c r="B41" s="165"/>
      <c r="C41" s="165"/>
      <c r="D41" s="165"/>
      <c r="E41" s="201"/>
      <c r="F41" s="165"/>
    </row>
    <row r="42" spans="1:6" ht="21.75" customHeight="1" x14ac:dyDescent="0.15">
      <c r="A42" s="167"/>
      <c r="B42" s="199"/>
      <c r="C42" s="199"/>
      <c r="D42" s="199"/>
      <c r="E42" s="165"/>
      <c r="F42" s="164"/>
    </row>
    <row r="43" spans="1:6" ht="21.75" customHeight="1" x14ac:dyDescent="0.15">
      <c r="A43" s="167"/>
      <c r="B43" s="199"/>
      <c r="C43" s="199"/>
      <c r="D43" s="199"/>
      <c r="E43" s="165"/>
      <c r="F43" s="202"/>
    </row>
    <row r="44" spans="1:6" ht="21.75" customHeight="1" x14ac:dyDescent="0.15">
      <c r="A44" s="167"/>
      <c r="B44" s="165"/>
      <c r="C44" s="165"/>
      <c r="D44" s="165"/>
      <c r="E44" s="165"/>
      <c r="F44" s="202"/>
    </row>
    <row r="45" spans="1:6" ht="21.75" customHeight="1" x14ac:dyDescent="0.15">
      <c r="A45" s="167"/>
      <c r="B45" s="165"/>
      <c r="C45" s="165"/>
      <c r="D45" s="165"/>
      <c r="E45" s="165"/>
      <c r="F45" s="198"/>
    </row>
    <row r="46" spans="1:6" ht="21.75" customHeight="1" x14ac:dyDescent="0.15">
      <c r="A46" s="167"/>
      <c r="B46" s="165"/>
      <c r="C46" s="165"/>
      <c r="D46" s="165"/>
      <c r="E46" s="165"/>
      <c r="F46" s="198"/>
    </row>
    <row r="47" spans="1:6" ht="21.75" customHeight="1" x14ac:dyDescent="0.15">
      <c r="A47" s="167"/>
      <c r="B47" s="165"/>
      <c r="C47" s="165"/>
      <c r="D47" s="165"/>
      <c r="E47" s="165"/>
      <c r="F47" s="198"/>
    </row>
    <row r="48" spans="1:6" ht="21.75" customHeight="1" x14ac:dyDescent="0.15">
      <c r="A48" s="167"/>
      <c r="B48" s="165"/>
      <c r="C48" s="165"/>
      <c r="D48" s="165"/>
      <c r="E48" s="165"/>
      <c r="F48" s="198"/>
    </row>
    <row r="49" spans="1:6" ht="21.75" customHeight="1" x14ac:dyDescent="0.15">
      <c r="A49" s="164"/>
      <c r="B49" s="165"/>
      <c r="C49" s="165"/>
      <c r="D49" s="165"/>
      <c r="E49" s="165"/>
      <c r="F49" s="198"/>
    </row>
    <row r="50" spans="1:6" ht="10.5" customHeight="1" x14ac:dyDescent="0.15">
      <c r="A50" s="167"/>
      <c r="B50" s="165"/>
      <c r="C50" s="165"/>
      <c r="D50" s="165"/>
      <c r="E50" s="201"/>
      <c r="F50" s="165"/>
    </row>
    <row r="51" spans="1:6" ht="21.75" customHeight="1" x14ac:dyDescent="0.15">
      <c r="A51" s="167"/>
      <c r="B51" s="199"/>
      <c r="C51" s="199"/>
      <c r="D51" s="199"/>
      <c r="E51" s="165"/>
      <c r="F51" s="164"/>
    </row>
    <row r="52" spans="1:6" ht="21.75" customHeight="1" x14ac:dyDescent="0.15">
      <c r="A52" s="167"/>
      <c r="B52" s="199"/>
      <c r="C52" s="199"/>
      <c r="D52" s="199"/>
      <c r="E52" s="165"/>
      <c r="F52" s="202"/>
    </row>
    <row r="53" spans="1:6" ht="21.75" customHeight="1" x14ac:dyDescent="0.15">
      <c r="A53" s="167"/>
      <c r="B53" s="165"/>
      <c r="C53" s="165"/>
      <c r="D53" s="165"/>
      <c r="E53" s="165"/>
      <c r="F53" s="202"/>
    </row>
    <row r="54" spans="1:6" ht="21.75" customHeight="1" x14ac:dyDescent="0.15">
      <c r="A54" s="167"/>
      <c r="B54" s="165"/>
      <c r="C54" s="165"/>
      <c r="D54" s="165"/>
      <c r="E54" s="165"/>
      <c r="F54" s="198"/>
    </row>
    <row r="55" spans="1:6" ht="21.75" customHeight="1" x14ac:dyDescent="0.15">
      <c r="A55" s="167"/>
      <c r="B55" s="165"/>
      <c r="C55" s="165"/>
      <c r="D55" s="165"/>
      <c r="E55" s="165"/>
      <c r="F55" s="198"/>
    </row>
    <row r="56" spans="1:6" ht="21.75" customHeight="1" x14ac:dyDescent="0.15">
      <c r="A56" s="167"/>
      <c r="B56" s="165"/>
      <c r="C56" s="165"/>
      <c r="D56" s="165"/>
      <c r="E56" s="165"/>
      <c r="F56" s="198"/>
    </row>
    <row r="57" spans="1:6" ht="21.75" customHeight="1" x14ac:dyDescent="0.15">
      <c r="A57" s="167"/>
      <c r="B57" s="165"/>
      <c r="C57" s="165"/>
      <c r="D57" s="165"/>
      <c r="E57" s="165"/>
      <c r="F57" s="198"/>
    </row>
    <row r="58" spans="1:6" ht="21.75" customHeight="1" x14ac:dyDescent="0.15">
      <c r="A58" s="164"/>
      <c r="B58" s="165"/>
      <c r="C58" s="165"/>
      <c r="D58" s="165"/>
      <c r="E58" s="165"/>
      <c r="F58" s="198"/>
    </row>
    <row r="59" spans="1:6" ht="10.5" customHeight="1" x14ac:dyDescent="0.15">
      <c r="A59" s="167"/>
      <c r="B59" s="165"/>
      <c r="C59" s="165"/>
      <c r="D59" s="165"/>
      <c r="E59" s="201"/>
      <c r="F59" s="165"/>
    </row>
    <row r="60" spans="1:6" ht="21.75" customHeight="1" x14ac:dyDescent="0.15">
      <c r="A60" s="167"/>
      <c r="B60" s="199"/>
      <c r="C60" s="199"/>
      <c r="D60" s="199"/>
      <c r="E60" s="165"/>
      <c r="F60" s="164"/>
    </row>
    <row r="61" spans="1:6" ht="21.75" customHeight="1" x14ac:dyDescent="0.15">
      <c r="A61" s="167"/>
      <c r="B61" s="199"/>
      <c r="C61" s="199"/>
      <c r="D61" s="199"/>
      <c r="E61" s="165"/>
      <c r="F61" s="202"/>
    </row>
    <row r="62" spans="1:6" ht="21.75" customHeight="1" x14ac:dyDescent="0.15">
      <c r="A62" s="167"/>
      <c r="B62" s="165"/>
      <c r="C62" s="165"/>
      <c r="D62" s="165"/>
      <c r="E62" s="165"/>
      <c r="F62" s="202"/>
    </row>
    <row r="63" spans="1:6" ht="21.75" customHeight="1" x14ac:dyDescent="0.15">
      <c r="A63" s="167"/>
      <c r="B63" s="165"/>
      <c r="C63" s="165"/>
      <c r="D63" s="165"/>
      <c r="E63" s="165"/>
      <c r="F63" s="198"/>
    </row>
    <row r="64" spans="1:6" ht="21.75" customHeight="1" x14ac:dyDescent="0.15">
      <c r="A64" s="167"/>
      <c r="B64" s="165"/>
      <c r="C64" s="165"/>
      <c r="D64" s="165"/>
      <c r="E64" s="165"/>
      <c r="F64" s="198"/>
    </row>
    <row r="65" spans="1:6" ht="21.75" customHeight="1" x14ac:dyDescent="0.15">
      <c r="A65" s="167"/>
      <c r="B65" s="165"/>
      <c r="C65" s="165"/>
      <c r="D65" s="165"/>
      <c r="E65" s="165"/>
      <c r="F65" s="198"/>
    </row>
    <row r="66" spans="1:6" ht="21.75" customHeight="1" x14ac:dyDescent="0.15">
      <c r="A66" s="167"/>
      <c r="B66" s="165"/>
      <c r="C66" s="165"/>
      <c r="D66" s="165"/>
      <c r="E66" s="165"/>
      <c r="F66" s="198"/>
    </row>
    <row r="67" spans="1:6" ht="21.75" customHeight="1" x14ac:dyDescent="0.15">
      <c r="A67" s="164"/>
      <c r="B67" s="165"/>
      <c r="C67" s="165"/>
      <c r="D67" s="165"/>
      <c r="E67" s="165"/>
      <c r="F67" s="198"/>
    </row>
    <row r="68" spans="1:6" ht="10.5" customHeight="1" x14ac:dyDescent="0.15">
      <c r="A68" s="167"/>
      <c r="B68" s="165"/>
      <c r="C68" s="165"/>
      <c r="D68" s="165"/>
      <c r="E68" s="201"/>
      <c r="F68" s="165"/>
    </row>
    <row r="69" spans="1:6" ht="21.75" customHeight="1" x14ac:dyDescent="0.15">
      <c r="A69" s="167"/>
      <c r="B69" s="199"/>
      <c r="C69" s="199"/>
      <c r="D69" s="199"/>
      <c r="E69" s="165"/>
      <c r="F69" s="164"/>
    </row>
    <row r="70" spans="1:6" ht="21.75" customHeight="1" x14ac:dyDescent="0.15">
      <c r="A70" s="167"/>
      <c r="B70" s="199"/>
      <c r="C70" s="199"/>
      <c r="D70" s="199"/>
      <c r="E70" s="165"/>
      <c r="F70" s="202"/>
    </row>
    <row r="71" spans="1:6" ht="21.75" customHeight="1" x14ac:dyDescent="0.15">
      <c r="A71" s="167"/>
      <c r="B71" s="165"/>
      <c r="C71" s="165"/>
      <c r="D71" s="165"/>
      <c r="E71" s="165"/>
      <c r="F71" s="202"/>
    </row>
    <row r="72" spans="1:6" ht="21.75" customHeight="1" x14ac:dyDescent="0.15">
      <c r="A72" s="167"/>
      <c r="B72" s="165"/>
      <c r="C72" s="165"/>
      <c r="D72" s="165"/>
      <c r="E72" s="165"/>
      <c r="F72" s="198"/>
    </row>
    <row r="73" spans="1:6" ht="21.75" customHeight="1" x14ac:dyDescent="0.15">
      <c r="A73" s="167"/>
      <c r="B73" s="165"/>
      <c r="C73" s="165"/>
      <c r="D73" s="165"/>
      <c r="E73" s="165"/>
      <c r="F73" s="198"/>
    </row>
    <row r="74" spans="1:6" ht="21.75" customHeight="1" x14ac:dyDescent="0.15">
      <c r="A74" s="167"/>
      <c r="B74" s="165"/>
      <c r="C74" s="165"/>
      <c r="D74" s="165"/>
      <c r="E74" s="165"/>
      <c r="F74" s="198"/>
    </row>
    <row r="75" spans="1:6" ht="21.75" customHeight="1" x14ac:dyDescent="0.15">
      <c r="A75" s="167"/>
      <c r="B75" s="165"/>
      <c r="C75" s="165"/>
      <c r="D75" s="165"/>
      <c r="E75" s="165"/>
      <c r="F75" s="198"/>
    </row>
    <row r="76" spans="1:6" ht="21.75" customHeight="1" x14ac:dyDescent="0.15">
      <c r="A76" s="164"/>
      <c r="B76" s="165"/>
      <c r="C76" s="165"/>
      <c r="D76" s="165"/>
      <c r="E76" s="165"/>
      <c r="F76" s="198"/>
    </row>
    <row r="77" spans="1:6" ht="10.5" customHeight="1" x14ac:dyDescent="0.15">
      <c r="A77" s="167"/>
      <c r="B77" s="165"/>
      <c r="C77" s="165"/>
      <c r="D77" s="165"/>
      <c r="E77" s="201"/>
      <c r="F77" s="165"/>
    </row>
    <row r="78" spans="1:6" ht="21.75" customHeight="1" x14ac:dyDescent="0.15">
      <c r="A78" s="167"/>
      <c r="B78" s="199"/>
      <c r="C78" s="199"/>
      <c r="D78" s="199"/>
      <c r="E78" s="165"/>
      <c r="F78" s="164"/>
    </row>
    <row r="79" spans="1:6" ht="21.75" customHeight="1" x14ac:dyDescent="0.15">
      <c r="A79" s="167"/>
      <c r="B79" s="199"/>
      <c r="C79" s="199"/>
      <c r="D79" s="199"/>
      <c r="E79" s="165"/>
      <c r="F79" s="202"/>
    </row>
    <row r="80" spans="1:6" ht="21.75" customHeight="1" x14ac:dyDescent="0.15">
      <c r="A80" s="167"/>
      <c r="B80" s="165"/>
      <c r="C80" s="165"/>
      <c r="D80" s="165"/>
      <c r="E80" s="165"/>
      <c r="F80" s="202"/>
    </row>
    <row r="81" spans="1:6" ht="21.75" customHeight="1" x14ac:dyDescent="0.15">
      <c r="A81" s="167"/>
      <c r="B81" s="165"/>
      <c r="C81" s="165"/>
      <c r="D81" s="165"/>
      <c r="E81" s="165"/>
      <c r="F81" s="198"/>
    </row>
    <row r="82" spans="1:6" ht="21.75" customHeight="1" x14ac:dyDescent="0.15">
      <c r="A82" s="167"/>
      <c r="B82" s="165"/>
      <c r="C82" s="165"/>
      <c r="D82" s="165"/>
      <c r="E82" s="165"/>
      <c r="F82" s="198"/>
    </row>
    <row r="83" spans="1:6" ht="21.75" customHeight="1" x14ac:dyDescent="0.15">
      <c r="A83" s="167"/>
      <c r="B83" s="165"/>
      <c r="C83" s="165"/>
      <c r="D83" s="165"/>
      <c r="E83" s="165"/>
      <c r="F83" s="198"/>
    </row>
    <row r="84" spans="1:6" ht="21.75" customHeight="1" x14ac:dyDescent="0.15">
      <c r="A84" s="167"/>
      <c r="B84" s="165"/>
      <c r="C84" s="165"/>
      <c r="D84" s="165"/>
      <c r="E84" s="165"/>
      <c r="F84" s="198"/>
    </row>
    <row r="85" spans="1:6" ht="21.75" customHeight="1" x14ac:dyDescent="0.15">
      <c r="A85" s="164"/>
      <c r="B85" s="165"/>
      <c r="C85" s="165"/>
      <c r="D85" s="165"/>
      <c r="E85" s="165"/>
      <c r="F85" s="198"/>
    </row>
    <row r="86" spans="1:6" ht="10.5" customHeight="1" x14ac:dyDescent="0.15">
      <c r="A86" s="167"/>
      <c r="B86" s="165"/>
      <c r="C86" s="165"/>
      <c r="D86" s="165"/>
      <c r="E86" s="201"/>
      <c r="F86" s="165"/>
    </row>
    <row r="87" spans="1:6" ht="21.75" customHeight="1" x14ac:dyDescent="0.15">
      <c r="A87" s="167"/>
      <c r="B87" s="199"/>
      <c r="C87" s="199"/>
      <c r="D87" s="199"/>
      <c r="E87" s="165"/>
      <c r="F87" s="164"/>
    </row>
    <row r="88" spans="1:6" ht="21.75" customHeight="1" x14ac:dyDescent="0.15">
      <c r="A88" s="167"/>
      <c r="B88" s="199"/>
      <c r="C88" s="199"/>
      <c r="D88" s="199"/>
      <c r="E88" s="165"/>
      <c r="F88" s="202"/>
    </row>
    <row r="89" spans="1:6" ht="21.75" customHeight="1" x14ac:dyDescent="0.15">
      <c r="A89" s="167"/>
      <c r="B89" s="165"/>
      <c r="C89" s="165"/>
      <c r="D89" s="165"/>
      <c r="E89" s="165"/>
      <c r="F89" s="202"/>
    </row>
    <row r="90" spans="1:6" ht="21.75" customHeight="1" x14ac:dyDescent="0.15">
      <c r="A90" s="167"/>
      <c r="B90" s="165"/>
      <c r="C90" s="165"/>
      <c r="D90" s="165"/>
      <c r="E90" s="165"/>
      <c r="F90" s="198"/>
    </row>
    <row r="91" spans="1:6" ht="21.75" customHeight="1" x14ac:dyDescent="0.15">
      <c r="A91" s="167"/>
      <c r="B91" s="165"/>
      <c r="C91" s="165"/>
      <c r="D91" s="165"/>
      <c r="E91" s="165"/>
      <c r="F91" s="198"/>
    </row>
    <row r="92" spans="1:6" ht="21.75" customHeight="1" x14ac:dyDescent="0.15">
      <c r="A92" s="167"/>
      <c r="B92" s="165"/>
      <c r="C92" s="165"/>
      <c r="D92" s="165"/>
      <c r="E92" s="165"/>
      <c r="F92" s="198"/>
    </row>
    <row r="93" spans="1:6" ht="21.75" customHeight="1" x14ac:dyDescent="0.15">
      <c r="A93" s="167"/>
      <c r="B93" s="165"/>
      <c r="C93" s="165"/>
      <c r="D93" s="165"/>
      <c r="E93" s="165"/>
      <c r="F93" s="198"/>
    </row>
    <row r="94" spans="1:6" ht="21.75" customHeight="1" x14ac:dyDescent="0.15">
      <c r="A94" s="164"/>
      <c r="B94" s="165"/>
      <c r="C94" s="165"/>
      <c r="D94" s="165"/>
      <c r="E94" s="165"/>
      <c r="F94" s="198"/>
    </row>
    <row r="95" spans="1:6" ht="10.5" customHeight="1" x14ac:dyDescent="0.15">
      <c r="A95" s="167"/>
      <c r="B95" s="165"/>
      <c r="C95" s="165"/>
      <c r="D95" s="165"/>
      <c r="E95" s="201"/>
      <c r="F95" s="165"/>
    </row>
    <row r="96" spans="1:6" ht="21.75" customHeight="1" x14ac:dyDescent="0.15">
      <c r="A96" s="167"/>
      <c r="B96" s="199"/>
      <c r="C96" s="199"/>
      <c r="D96" s="199"/>
      <c r="E96" s="165"/>
      <c r="F96" s="164"/>
    </row>
    <row r="97" spans="1:6" ht="21.75" customHeight="1" x14ac:dyDescent="0.15">
      <c r="A97" s="167"/>
      <c r="B97" s="199"/>
      <c r="C97" s="199"/>
      <c r="D97" s="199"/>
      <c r="E97" s="165"/>
      <c r="F97" s="202"/>
    </row>
    <row r="98" spans="1:6" ht="21.75" customHeight="1" x14ac:dyDescent="0.15">
      <c r="A98" s="167"/>
      <c r="B98" s="165"/>
      <c r="C98" s="165"/>
      <c r="D98" s="165"/>
      <c r="E98" s="165"/>
      <c r="F98" s="202"/>
    </row>
    <row r="99" spans="1:6" ht="21.75" customHeight="1" x14ac:dyDescent="0.15">
      <c r="A99" s="167"/>
      <c r="B99" s="165"/>
      <c r="C99" s="165"/>
      <c r="D99" s="165"/>
      <c r="E99" s="165"/>
      <c r="F99" s="198"/>
    </row>
    <row r="100" spans="1:6" ht="21.75" customHeight="1" x14ac:dyDescent="0.15">
      <c r="A100" s="167"/>
      <c r="B100" s="165"/>
      <c r="C100" s="165"/>
      <c r="D100" s="165"/>
      <c r="E100" s="165"/>
      <c r="F100" s="198"/>
    </row>
    <row r="101" spans="1:6" ht="21.75" customHeight="1" x14ac:dyDescent="0.15">
      <c r="A101" s="167"/>
      <c r="B101" s="165"/>
      <c r="C101" s="165"/>
      <c r="D101" s="165"/>
      <c r="E101" s="165"/>
      <c r="F101" s="198"/>
    </row>
    <row r="102" spans="1:6" ht="21.75" customHeight="1" x14ac:dyDescent="0.15">
      <c r="A102" s="167"/>
      <c r="B102" s="165"/>
      <c r="C102" s="165"/>
      <c r="D102" s="165"/>
      <c r="E102" s="165"/>
      <c r="F102" s="198"/>
    </row>
    <row r="103" spans="1:6" ht="21.75" customHeight="1" x14ac:dyDescent="0.15">
      <c r="A103" s="164"/>
      <c r="B103" s="165"/>
      <c r="C103" s="165"/>
      <c r="D103" s="165"/>
      <c r="E103" s="165"/>
      <c r="F103" s="198"/>
    </row>
    <row r="104" spans="1:6" ht="10.5" customHeight="1" x14ac:dyDescent="0.15">
      <c r="A104" s="167"/>
      <c r="B104" s="165"/>
      <c r="C104" s="165"/>
      <c r="D104" s="165"/>
      <c r="E104" s="201"/>
      <c r="F104" s="165"/>
    </row>
    <row r="105" spans="1:6" ht="21.75" customHeight="1" x14ac:dyDescent="0.15">
      <c r="A105" s="167"/>
      <c r="B105" s="199"/>
      <c r="C105" s="199"/>
      <c r="D105" s="199"/>
      <c r="E105" s="165"/>
      <c r="F105" s="164"/>
    </row>
    <row r="106" spans="1:6" ht="21.75" customHeight="1" x14ac:dyDescent="0.15">
      <c r="A106" s="167"/>
      <c r="B106" s="199"/>
      <c r="C106" s="199"/>
      <c r="D106" s="199"/>
      <c r="E106" s="165"/>
      <c r="F106" s="202"/>
    </row>
    <row r="107" spans="1:6" ht="21.75" customHeight="1" x14ac:dyDescent="0.15">
      <c r="A107" s="167"/>
      <c r="B107" s="165"/>
      <c r="C107" s="165"/>
      <c r="D107" s="165"/>
      <c r="E107" s="165"/>
      <c r="F107" s="202"/>
    </row>
    <row r="108" spans="1:6" ht="21.75" customHeight="1" x14ac:dyDescent="0.15">
      <c r="A108" s="167"/>
      <c r="B108" s="165"/>
      <c r="C108" s="165"/>
      <c r="D108" s="165"/>
      <c r="E108" s="165"/>
      <c r="F108" s="198"/>
    </row>
    <row r="109" spans="1:6" ht="21.75" customHeight="1" x14ac:dyDescent="0.15">
      <c r="A109" s="167"/>
      <c r="B109" s="165"/>
      <c r="C109" s="165"/>
      <c r="D109" s="165"/>
      <c r="E109" s="165"/>
      <c r="F109" s="198"/>
    </row>
    <row r="110" spans="1:6" ht="21.75" customHeight="1" x14ac:dyDescent="0.15">
      <c r="A110" s="167"/>
      <c r="B110" s="165"/>
      <c r="C110" s="165"/>
      <c r="D110" s="165"/>
      <c r="E110" s="165"/>
      <c r="F110" s="198"/>
    </row>
    <row r="111" spans="1:6" ht="21.75" customHeight="1" x14ac:dyDescent="0.15">
      <c r="A111" s="167"/>
      <c r="B111" s="165"/>
      <c r="C111" s="165"/>
      <c r="D111" s="165"/>
      <c r="E111" s="165"/>
      <c r="F111" s="198"/>
    </row>
    <row r="112" spans="1:6" ht="21.75" customHeight="1" x14ac:dyDescent="0.15">
      <c r="A112" s="164"/>
      <c r="B112" s="165"/>
      <c r="C112" s="165"/>
      <c r="D112" s="165"/>
      <c r="E112" s="165"/>
      <c r="F112" s="198"/>
    </row>
    <row r="113" spans="1:6" ht="10.5" customHeight="1" x14ac:dyDescent="0.15">
      <c r="A113" s="167"/>
      <c r="B113" s="165"/>
      <c r="C113" s="165"/>
      <c r="D113" s="165"/>
      <c r="E113" s="201"/>
      <c r="F113" s="165"/>
    </row>
    <row r="114" spans="1:6" ht="21.75" customHeight="1" x14ac:dyDescent="0.15">
      <c r="A114" s="167"/>
      <c r="B114" s="199"/>
      <c r="C114" s="199"/>
      <c r="D114" s="199"/>
      <c r="E114" s="165"/>
      <c r="F114" s="164"/>
    </row>
    <row r="115" spans="1:6" ht="21.75" customHeight="1" x14ac:dyDescent="0.15">
      <c r="A115" s="167"/>
      <c r="B115" s="199"/>
      <c r="C115" s="199"/>
      <c r="D115" s="199"/>
      <c r="E115" s="165"/>
      <c r="F115" s="202"/>
    </row>
    <row r="116" spans="1:6" ht="21.75" customHeight="1" x14ac:dyDescent="0.15">
      <c r="A116" s="167"/>
      <c r="B116" s="165"/>
      <c r="C116" s="165"/>
      <c r="D116" s="165"/>
      <c r="E116" s="165"/>
      <c r="F116" s="202"/>
    </row>
    <row r="117" spans="1:6" ht="21.75" customHeight="1" x14ac:dyDescent="0.15">
      <c r="A117" s="167"/>
      <c r="B117" s="165"/>
      <c r="C117" s="165"/>
      <c r="D117" s="165"/>
      <c r="E117" s="165"/>
      <c r="F117" s="198"/>
    </row>
    <row r="118" spans="1:6" ht="21.75" customHeight="1" x14ac:dyDescent="0.15">
      <c r="A118" s="167"/>
      <c r="B118" s="165"/>
      <c r="C118" s="165"/>
      <c r="D118" s="165"/>
      <c r="E118" s="165"/>
      <c r="F118" s="198"/>
    </row>
    <row r="119" spans="1:6" ht="21.75" customHeight="1" x14ac:dyDescent="0.15">
      <c r="A119" s="167"/>
      <c r="B119" s="165"/>
      <c r="C119" s="165"/>
      <c r="D119" s="165"/>
      <c r="E119" s="165"/>
      <c r="F119" s="198"/>
    </row>
    <row r="120" spans="1:6" ht="21.75" customHeight="1" x14ac:dyDescent="0.15">
      <c r="A120" s="167"/>
      <c r="B120" s="165"/>
      <c r="C120" s="165"/>
      <c r="D120" s="165"/>
      <c r="E120" s="165"/>
      <c r="F120" s="198"/>
    </row>
    <row r="121" spans="1:6" ht="20.25" customHeight="1" x14ac:dyDescent="0.15">
      <c r="A121" s="203"/>
      <c r="B121" s="188"/>
      <c r="C121" s="188"/>
      <c r="D121" s="188"/>
      <c r="E121" s="204"/>
      <c r="F121" s="205"/>
    </row>
    <row r="122" spans="1:6" ht="18.75" customHeight="1" x14ac:dyDescent="0.15">
      <c r="A122" s="203"/>
      <c r="B122" s="188"/>
      <c r="C122" s="188"/>
      <c r="D122" s="188"/>
      <c r="E122" s="204"/>
      <c r="F122" s="204"/>
    </row>
    <row r="123" spans="1:6" ht="18.75" customHeight="1" x14ac:dyDescent="0.15">
      <c r="A123" s="164"/>
      <c r="B123" s="165"/>
      <c r="C123" s="165"/>
      <c r="D123" s="165"/>
      <c r="E123" s="165"/>
      <c r="F123" s="204"/>
    </row>
    <row r="124" spans="1:6" x14ac:dyDescent="0.15">
      <c r="A124" s="164"/>
      <c r="B124" s="165"/>
      <c r="C124" s="165"/>
      <c r="D124" s="165"/>
      <c r="E124" s="165"/>
      <c r="F124" s="165"/>
    </row>
    <row r="125" spans="1:6" x14ac:dyDescent="0.15">
      <c r="A125" s="164"/>
      <c r="B125" s="165"/>
      <c r="C125" s="165"/>
      <c r="D125" s="165"/>
      <c r="E125" s="165"/>
      <c r="F125" s="165"/>
    </row>
    <row r="126" spans="1:6" x14ac:dyDescent="0.15">
      <c r="F126" s="165"/>
    </row>
  </sheetData>
  <mergeCells count="10">
    <mergeCell ref="C16:E16"/>
    <mergeCell ref="C17:E17"/>
    <mergeCell ref="B25:F26"/>
    <mergeCell ref="B27:E27"/>
    <mergeCell ref="A2:E2"/>
    <mergeCell ref="C4:D4"/>
    <mergeCell ref="C5:D5"/>
    <mergeCell ref="C6:D6"/>
    <mergeCell ref="A8:B8"/>
    <mergeCell ref="C13:E13"/>
  </mergeCells>
  <phoneticPr fontId="2"/>
  <pageMargins left="0.7" right="0.7" top="0.75" bottom="0.75" header="0.3" footer="0.3"/>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添付書類一覧</vt:lpstr>
      <vt:lpstr>勤務表</vt:lpstr>
      <vt:lpstr>別紙10－３</vt:lpstr>
      <vt:lpstr>別紙10-3付表</vt:lpstr>
      <vt:lpstr>別紙10－４</vt:lpstr>
      <vt:lpstr>算定様式A</vt:lpstr>
      <vt:lpstr>集中減算</vt:lpstr>
      <vt:lpstr>集中減算（正当な理由）</vt:lpstr>
      <vt:lpstr>勤務表!Print_Area</vt:lpstr>
      <vt:lpstr>算定様式A!Print_Area</vt:lpstr>
      <vt:lpstr>集中減算!Print_Area</vt:lpstr>
      <vt:lpstr>添付書類一覧!Print_Area</vt:lpstr>
      <vt:lpstr>'別紙10－３'!Print_Area</vt:lpstr>
      <vt:lpstr>'別紙10-3付表'!Print_Area</vt:lpstr>
      <vt:lpstr>'別紙10－４'!Print_Area</vt:lpstr>
      <vt:lpstr>勤務表!Print_Titles</vt:lpstr>
      <vt:lpstr>添付書類一覧!Print_Titles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JH001</cp:lastModifiedBy>
  <cp:revision>0</cp:revision>
  <cp:lastPrinted>2024-04-04T00:37:42Z</cp:lastPrinted>
  <dcterms:created xsi:type="dcterms:W3CDTF">1601-01-01T00:00:00Z</dcterms:created>
  <dcterms:modified xsi:type="dcterms:W3CDTF">2024-04-04T04:39:13Z</dcterms:modified>
  <cp:category/>
  <cp:contentStatus/>
</cp:coreProperties>
</file>